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3 únor 2021\ZŠ Borovského\ROZPOCTY\"/>
    </mc:Choice>
  </mc:AlternateContent>
  <bookViews>
    <workbookView xWindow="0" yWindow="0" windowWidth="0" windowHeight="0"/>
  </bookViews>
  <sheets>
    <sheet name="Rekapitulace stavby" sheetId="1" r:id="rId1"/>
    <sheet name="013 - Pomůcky multioborov...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'013 - Pomůcky multioborov...'!$C$121:$K$194</definedName>
    <definedName name="_xlnm.Print_Area" localSheetId="1">'013 - Pomůcky multioborov...'!$C$82:$J$101,'013 - Pomůcky multioborov...'!$C$107:$K$194</definedName>
    <definedName name="_xlnm.Print_Titles" localSheetId="1">'013 - Pomůcky multioborov...'!$121:$121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F116"/>
  <c r="E114"/>
  <c r="F91"/>
  <c r="E89"/>
  <c r="J26"/>
  <c r="E26"/>
  <c r="J94"/>
  <c r="J25"/>
  <c r="J23"/>
  <c r="E23"/>
  <c r="J93"/>
  <c r="J22"/>
  <c r="J20"/>
  <c r="E20"/>
  <c r="F119"/>
  <c r="J19"/>
  <c r="J17"/>
  <c r="E17"/>
  <c r="F118"/>
  <c r="J16"/>
  <c r="J14"/>
  <c r="J91"/>
  <c r="E7"/>
  <c r="E110"/>
  <c i="1" r="L90"/>
  <c r="AM90"/>
  <c r="AM89"/>
  <c r="L89"/>
  <c r="AM87"/>
  <c r="L87"/>
  <c r="L85"/>
  <c r="L84"/>
  <c i="2" r="BK194"/>
  <c r="J194"/>
  <c r="J193"/>
  <c r="J192"/>
  <c r="BK191"/>
  <c r="BK190"/>
  <c r="J189"/>
  <c r="BK188"/>
  <c r="BK187"/>
  <c r="J186"/>
  <c r="J185"/>
  <c r="J184"/>
  <c r="BK183"/>
  <c r="BK182"/>
  <c r="J181"/>
  <c r="J180"/>
  <c r="BK179"/>
  <c r="BK178"/>
  <c r="BK177"/>
  <c r="J176"/>
  <c r="BK175"/>
  <c r="BK174"/>
  <c r="BK173"/>
  <c r="J172"/>
  <c r="J171"/>
  <c r="BK170"/>
  <c r="J169"/>
  <c r="J168"/>
  <c r="J167"/>
  <c r="BK166"/>
  <c r="J165"/>
  <c r="BK164"/>
  <c r="J163"/>
  <c r="BK162"/>
  <c r="J161"/>
  <c r="BK160"/>
  <c r="J159"/>
  <c r="BK158"/>
  <c r="J157"/>
  <c r="BK156"/>
  <c r="BK155"/>
  <c r="J154"/>
  <c r="BK153"/>
  <c r="BK152"/>
  <c r="BK151"/>
  <c r="BK150"/>
  <c r="BK149"/>
  <c r="J148"/>
  <c r="BK147"/>
  <c r="BK146"/>
  <c r="J145"/>
  <c r="BK144"/>
  <c r="BK143"/>
  <c r="J142"/>
  <c r="BK141"/>
  <c r="BK140"/>
  <c r="BK139"/>
  <c r="J138"/>
  <c r="BK137"/>
  <c r="BK136"/>
  <c r="BK135"/>
  <c r="J134"/>
  <c r="J133"/>
  <c r="J132"/>
  <c r="J131"/>
  <c r="J130"/>
  <c r="J129"/>
  <c r="J128"/>
  <c r="BK127"/>
  <c r="BK126"/>
  <c r="BK124"/>
  <c i="1" r="AS95"/>
  <c i="2" r="BK193"/>
  <c r="BK192"/>
  <c r="J191"/>
  <c r="J190"/>
  <c r="BK189"/>
  <c r="J188"/>
  <c r="J187"/>
  <c r="BK186"/>
  <c r="BK185"/>
  <c r="BK184"/>
  <c r="J183"/>
  <c r="J182"/>
  <c r="BK181"/>
  <c r="BK180"/>
  <c r="J179"/>
  <c r="J178"/>
  <c r="J177"/>
  <c r="BK176"/>
  <c r="J175"/>
  <c r="J174"/>
  <c r="J173"/>
  <c r="BK172"/>
  <c r="BK171"/>
  <c r="J170"/>
  <c r="BK169"/>
  <c r="BK168"/>
  <c r="BK167"/>
  <c r="J166"/>
  <c r="BK165"/>
  <c r="J164"/>
  <c r="BK163"/>
  <c r="J162"/>
  <c r="BK161"/>
  <c r="J160"/>
  <c r="BK159"/>
  <c r="J158"/>
  <c r="BK157"/>
  <c r="J156"/>
  <c r="J155"/>
  <c r="BK154"/>
  <c r="J153"/>
  <c r="J152"/>
  <c r="J151"/>
  <c r="J150"/>
  <c r="J149"/>
  <c r="BK148"/>
  <c r="J147"/>
  <c r="J146"/>
  <c r="BK145"/>
  <c r="J144"/>
  <c r="J143"/>
  <c r="BK142"/>
  <c r="J141"/>
  <c r="J140"/>
  <c r="J139"/>
  <c r="BK138"/>
  <c r="J137"/>
  <c r="J136"/>
  <c r="J135"/>
  <c r="BK134"/>
  <c r="BK133"/>
  <c r="BK132"/>
  <c r="BK131"/>
  <c r="BK130"/>
  <c r="BK129"/>
  <c r="BK128"/>
  <c r="J127"/>
  <c r="J126"/>
  <c r="J124"/>
  <c l="1" r="R125"/>
  <c r="R122"/>
  <c r="BK125"/>
  <c r="J125"/>
  <c r="J100"/>
  <c r="P125"/>
  <c r="P122"/>
  <c i="1" r="AU96"/>
  <c i="2" r="T125"/>
  <c r="T122"/>
  <c r="E85"/>
  <c r="F93"/>
  <c r="F94"/>
  <c r="J116"/>
  <c r="J118"/>
  <c r="J119"/>
  <c r="BE124"/>
  <c r="BE127"/>
  <c r="BE128"/>
  <c r="BE129"/>
  <c r="BE130"/>
  <c r="BE131"/>
  <c r="BE132"/>
  <c r="BE133"/>
  <c r="BE138"/>
  <c r="BE141"/>
  <c r="BE144"/>
  <c r="BE147"/>
  <c r="BE151"/>
  <c r="BE154"/>
  <c r="BE158"/>
  <c r="BE160"/>
  <c r="BE162"/>
  <c r="BE164"/>
  <c r="BE166"/>
  <c r="BE167"/>
  <c r="BE168"/>
  <c r="BE169"/>
  <c r="BE171"/>
  <c r="BE175"/>
  <c r="BE179"/>
  <c r="BE180"/>
  <c r="BE183"/>
  <c r="BE184"/>
  <c r="BE186"/>
  <c r="BE193"/>
  <c r="BE126"/>
  <c r="BE134"/>
  <c r="BE135"/>
  <c r="BE136"/>
  <c r="BE137"/>
  <c r="BE139"/>
  <c r="BE140"/>
  <c r="BE142"/>
  <c r="BE143"/>
  <c r="BE145"/>
  <c r="BE146"/>
  <c r="BE148"/>
  <c r="BE149"/>
  <c r="BE150"/>
  <c r="BE152"/>
  <c r="BE153"/>
  <c r="BE155"/>
  <c r="BE156"/>
  <c r="BE157"/>
  <c r="BE159"/>
  <c r="BE161"/>
  <c r="BE163"/>
  <c r="BE165"/>
  <c r="BE170"/>
  <c r="BE172"/>
  <c r="BE173"/>
  <c r="BE174"/>
  <c r="BE176"/>
  <c r="BE177"/>
  <c r="BE178"/>
  <c r="BE181"/>
  <c r="BE182"/>
  <c r="BE185"/>
  <c r="BE187"/>
  <c r="BE188"/>
  <c r="BE189"/>
  <c r="BE190"/>
  <c r="BE191"/>
  <c r="BE192"/>
  <c r="BE194"/>
  <c r="BK123"/>
  <c r="J123"/>
  <c r="J99"/>
  <c r="F36"/>
  <c i="1" r="BA96"/>
  <c r="BA95"/>
  <c r="BA94"/>
  <c r="W30"/>
  <c i="2" r="J36"/>
  <c i="1" r="AW96"/>
  <c i="2" r="F38"/>
  <c i="1" r="BC96"/>
  <c r="BC95"/>
  <c r="BC94"/>
  <c r="W32"/>
  <c i="2" r="F39"/>
  <c i="1" r="BD96"/>
  <c r="BD95"/>
  <c r="BD94"/>
  <c r="W33"/>
  <c r="AS94"/>
  <c i="2" r="F37"/>
  <c i="1" r="BB96"/>
  <c r="BB95"/>
  <c r="AX95"/>
  <c r="AU95"/>
  <c r="AU94"/>
  <c i="2" l="1" r="BK122"/>
  <c r="J122"/>
  <c r="J98"/>
  <c i="1" r="AY94"/>
  <c i="2" r="J35"/>
  <c i="1" r="AV96"/>
  <c r="AT96"/>
  <c r="AW94"/>
  <c r="AK30"/>
  <c r="AW95"/>
  <c r="AY95"/>
  <c r="BB94"/>
  <c r="AX94"/>
  <c i="2" r="F35"/>
  <c i="1" r="AZ96"/>
  <c r="AZ95"/>
  <c r="AV95"/>
  <c l="1" r="AT95"/>
  <c r="AZ94"/>
  <c r="AV94"/>
  <c r="AK29"/>
  <c i="2" r="J32"/>
  <c i="1" r="AG96"/>
  <c r="AG95"/>
  <c r="AG94"/>
  <c r="AK26"/>
  <c r="W31"/>
  <c l="1" r="AN95"/>
  <c r="AN96"/>
  <c i="2" r="J41"/>
  <c i="1"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<sst xmlns="http://schemas.openxmlformats.org/spreadsheetml/2006/main">
  <si>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</si>
  <si>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</si>
  <si>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</si>
  <si>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</si>
  <si>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</si>
  <si>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{8829f528-804e-4a98-b504-29b09e48067f}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</si>
  <si>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</si>
  <si>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</si>
  <si>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</si>
  <si>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</si>
  <si>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</si>
  <si>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</si>
  <si>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</si>
  <si>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</si>
  <si>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20212002006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</si>
  <si>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</si>
  <si>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</si>
  <si>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odborných učeben v Karviné - školy 3 - ZŠ Borovského  pomůcky</t>
  </si>
  <si>
    <t>KSO:</t>
  </si>
  <si>
    <t>CC-CZ:</t>
  </si>
  <si>
    <t>Místo:</t>
  </si>
  <si>
    <t xml:space="preserve"> </t>
  </si>
  <si>
    <t>Datum:</t>
  </si>
  <si>
    <t>28. 9. 2018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</si>
  <si>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</si>
  <si>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</si>
  <si>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</si>
  <si>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</si>
  <si>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</si>
  <si>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</si>
  <si>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</si>
  <si>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</si>
  <si>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</si>
  <si>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</si>
  <si>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</si>
  <si>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</si>
  <si>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</si>
  <si>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</si>
  <si>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</si>
  <si>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</si>
  <si>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</si>
  <si>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</si>
  <si>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</si>
  <si>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</si>
  <si>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</si>
  <si>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</si>
  <si>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</si>
  <si>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</si>
  <si>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</si>
  <si>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</si>
  <si>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</si>
  <si>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</si>
  <si>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</si>
  <si>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</si>
  <si>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</si>
  <si>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</si>
  <si>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</si>
  <si>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</si>
  <si>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</si>
  <si>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</si>
  <si>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</si>
  <si>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</si>
  <si>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</si>
  <si>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</si>
  <si>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</si>
  <si>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</si>
  <si>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</si>
  <si>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</si>
  <si>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</si>
  <si>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</si>
  <si>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</si>
  <si>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</si>
  <si>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</si>
  <si>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</si>
  <si>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</si>
  <si>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</si>
  <si>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</si>
  <si>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20171701002RS2</t>
  </si>
  <si>
    <t xml:space="preserve">Rekonstrukce odborných učeben ZŠ a MŠ Borovského  Karviná  - pomůcky</t>
  </si>
  <si>
    <t>STA</t>
  </si>
  <si>
    <t>1</t>
  </si>
  <si>
    <t>{3998d01c-4318-43be-9857-705d4e93f0ea}</t>
  </si>
  <si>
    <t>801 32</t>
  </si>
  <si>
    <t>2</t>
  </si>
  <si>
    <t>/</t>
  </si>
  <si>
    <t>013</t>
  </si>
  <si>
    <t xml:space="preserve">Pomůcky multioborová učebna </t>
  </si>
  <si>
    <t>Soupis</t>
  </si>
  <si>
    <t>{0c76839f-2af1-4291-8107-e253642d36e6}</t>
  </si>
  <si>
    <t>KRYCÍ LIST SOUPISU PRACÍ</t>
  </si>
  <si>
    <t>Objekt:</t>
  </si>
  <si>
    <t xml:space="preserve">20171701002RS2 - Rekonstrukce odborných učeben ZŠ a MŠ Borovského  Karviná  - pomůcky</t>
  </si>
  <si>
    <t>Soupis:</t>
  </si>
  <si>
    <t xml:space="preserve">013 - Pomůcky multioborová učebna </t>
  </si>
  <si>
    <t>REKAPITULACE ČLENĚNÍ SOUPISU PRACÍ</t>
  </si>
  <si>
    <t>Kód dílu - Popis</t>
  </si>
  <si>
    <t>Cena celkem [CZK]</t>
  </si>
  <si>
    <t>Náklady ze soupisu prací</t>
  </si>
  <si>
    <t>-1</t>
  </si>
  <si>
    <t>D1 - IAT a displeje</t>
  </si>
  <si>
    <t>D2 - Pomůcky přírodní vědy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</si>
  <si>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</si>
  <si>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</si>
  <si>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</si>
  <si>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</si>
  <si>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</si>
  <si>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</si>
  <si>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</si>
  <si>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</si>
  <si>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</si>
  <si>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</si>
  <si>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</si>
  <si>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</si>
  <si>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</si>
  <si>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</si>
  <si>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IAT a displeje</t>
  </si>
  <si>
    <t>ROZPOCET</t>
  </si>
  <si>
    <t>5</t>
  </si>
  <si>
    <t>K</t>
  </si>
  <si>
    <t>Pol32</t>
  </si>
  <si>
    <t>Tabule s interaktivním systémem uč. přírodovědných předmětů - viz. technická specifikace</t>
  </si>
  <si>
    <t>kus</t>
  </si>
  <si>
    <t>4</t>
  </si>
  <si>
    <t>D2</t>
  </si>
  <si>
    <t>Pomůcky přírodní vědy</t>
  </si>
  <si>
    <t>6</t>
  </si>
  <si>
    <t>Pol34</t>
  </si>
  <si>
    <t>Žákovský mikroskop - viz. technická specifikace</t>
  </si>
  <si>
    <t>7</t>
  </si>
  <si>
    <t>Pol35</t>
  </si>
  <si>
    <t>Učitelský mikroskop - viz. technická specifikace</t>
  </si>
  <si>
    <t>8</t>
  </si>
  <si>
    <t>Pol36</t>
  </si>
  <si>
    <t>Vizualizer - viz. technická specifikace</t>
  </si>
  <si>
    <t>10</t>
  </si>
  <si>
    <t>9</t>
  </si>
  <si>
    <t>Pol37</t>
  </si>
  <si>
    <t>Trvalé preparáty - viz. technická specifikace</t>
  </si>
  <si>
    <t>12</t>
  </si>
  <si>
    <t>Pol38</t>
  </si>
  <si>
    <t>Kostra kapra obecného - viz. technická specifikace</t>
  </si>
  <si>
    <t>14</t>
  </si>
  <si>
    <t>11</t>
  </si>
  <si>
    <t>Pol39</t>
  </si>
  <si>
    <t>Kostra zajíce polního - viz. technická specifikace</t>
  </si>
  <si>
    <t>16</t>
  </si>
  <si>
    <t>Pol40</t>
  </si>
  <si>
    <t>Kostra žáby - viz. technická specifikace</t>
  </si>
  <si>
    <t>18</t>
  </si>
  <si>
    <t>13</t>
  </si>
  <si>
    <t>Pol41</t>
  </si>
  <si>
    <t>Sada lebek - viz. technická specifikace</t>
  </si>
  <si>
    <t>20</t>
  </si>
  <si>
    <t>Pol42</t>
  </si>
  <si>
    <t>Soubor kopyt - viz. technická specifikace</t>
  </si>
  <si>
    <t>22</t>
  </si>
  <si>
    <t>Pol43</t>
  </si>
  <si>
    <t>Ježek západní - viz. technická specifikace</t>
  </si>
  <si>
    <t>24</t>
  </si>
  <si>
    <t>Pol44</t>
  </si>
  <si>
    <t>Veverka obecná - viz. technická specifikace</t>
  </si>
  <si>
    <t>26</t>
  </si>
  <si>
    <t>17</t>
  </si>
  <si>
    <t>Pol45</t>
  </si>
  <si>
    <t>Havran polní - viz. technická specifikace</t>
  </si>
  <si>
    <t>28</t>
  </si>
  <si>
    <t>Pol46</t>
  </si>
  <si>
    <t>Sýkora koňadra - viz. technická specifikace</t>
  </si>
  <si>
    <t>30</t>
  </si>
  <si>
    <t>19</t>
  </si>
  <si>
    <t>Pol47</t>
  </si>
  <si>
    <t>Kapr obecný (šupináč) - viz. technická specifikace</t>
  </si>
  <si>
    <t>32</t>
  </si>
  <si>
    <t>Pol48</t>
  </si>
  <si>
    <t>Štika obecná - viz. technická specifikace</t>
  </si>
  <si>
    <t>34</t>
  </si>
  <si>
    <t>Pol49</t>
  </si>
  <si>
    <t>Akvárium - viz. technická specifikace</t>
  </si>
  <si>
    <t>36</t>
  </si>
  <si>
    <t>Pol50</t>
  </si>
  <si>
    <t>Sbírka motýlů České republiky - viz. technická specifikace</t>
  </si>
  <si>
    <t>38</t>
  </si>
  <si>
    <t>23</t>
  </si>
  <si>
    <t>Pol51</t>
  </si>
  <si>
    <t>Sbírka brouků České republiky - viz. technická specifikace</t>
  </si>
  <si>
    <t>40</t>
  </si>
  <si>
    <t>Pol52</t>
  </si>
  <si>
    <t xml:space="preserve">Sada akrylových modelů  I. - viz. technická specifikace</t>
  </si>
  <si>
    <t>42</t>
  </si>
  <si>
    <t>25</t>
  </si>
  <si>
    <t>Pol53</t>
  </si>
  <si>
    <t xml:space="preserve">Sada akrylových modelů  II. - viz. technická specifikace</t>
  </si>
  <si>
    <t>44</t>
  </si>
  <si>
    <t>Pol54</t>
  </si>
  <si>
    <t>Model stonku jednoděložné rostliny - viz. technická specifikace</t>
  </si>
  <si>
    <t>46</t>
  </si>
  <si>
    <t>27</t>
  </si>
  <si>
    <t>Pol55</t>
  </si>
  <si>
    <t>Model stonku dvouděložné rostliny - viz. technická specifikace</t>
  </si>
  <si>
    <t>48</t>
  </si>
  <si>
    <t>Pol56</t>
  </si>
  <si>
    <t>Model struktury listu - viz. technická specifikace</t>
  </si>
  <si>
    <t>50</t>
  </si>
  <si>
    <t>29</t>
  </si>
  <si>
    <t>Pol57</t>
  </si>
  <si>
    <t>Odborné publikace - viz. technická specifikace</t>
  </si>
  <si>
    <t>52</t>
  </si>
  <si>
    <t>Pol58</t>
  </si>
  <si>
    <t>Modely hub - viz. technická specifikace</t>
  </si>
  <si>
    <t>54</t>
  </si>
  <si>
    <t>31</t>
  </si>
  <si>
    <t>Pol59</t>
  </si>
  <si>
    <t>Resiscutační loutka - viz. technická specifikace</t>
  </si>
  <si>
    <t>56</t>
  </si>
  <si>
    <t>Pol60</t>
  </si>
  <si>
    <t>Lidská kostra - viz. technická specifikace</t>
  </si>
  <si>
    <t>58</t>
  </si>
  <si>
    <t>33</t>
  </si>
  <si>
    <t>Pol61</t>
  </si>
  <si>
    <t>Torzo člověka - viz. technická specifikace</t>
  </si>
  <si>
    <t>60</t>
  </si>
  <si>
    <t>Pol62</t>
  </si>
  <si>
    <t>Kostra lebky - viz. technická specifikace</t>
  </si>
  <si>
    <t>62</t>
  </si>
  <si>
    <t>35</t>
  </si>
  <si>
    <t>Pol63</t>
  </si>
  <si>
    <t>Model srdce - viz. technická specifikace</t>
  </si>
  <si>
    <t>64</t>
  </si>
  <si>
    <t>Pol64</t>
  </si>
  <si>
    <t>Model mozku - viz. technická specifikace - viz. technická specifikace</t>
  </si>
  <si>
    <t>66</t>
  </si>
  <si>
    <t>37</t>
  </si>
  <si>
    <t>Pol65</t>
  </si>
  <si>
    <t>Model ucha - viz. technická specifikace</t>
  </si>
  <si>
    <t>68</t>
  </si>
  <si>
    <t>Pol66</t>
  </si>
  <si>
    <t>Model oka - viz. technická specifikace</t>
  </si>
  <si>
    <t>70</t>
  </si>
  <si>
    <t>39</t>
  </si>
  <si>
    <t>Pol67</t>
  </si>
  <si>
    <t>Model – řez kůží - viz. technická specifikace</t>
  </si>
  <si>
    <t>72</t>
  </si>
  <si>
    <t>Pol68</t>
  </si>
  <si>
    <t>Model ledviny - viz. technická specifikace</t>
  </si>
  <si>
    <t>74</t>
  </si>
  <si>
    <t>41</t>
  </si>
  <si>
    <t>Pol69</t>
  </si>
  <si>
    <t>Model lidského chrupu - viz. technická specifikace</t>
  </si>
  <si>
    <t>76</t>
  </si>
  <si>
    <t>Pol70</t>
  </si>
  <si>
    <t>Brýle – alkohol za volantem - viz. technická specifikace</t>
  </si>
  <si>
    <t>78</t>
  </si>
  <si>
    <t>43</t>
  </si>
  <si>
    <t>Pol71</t>
  </si>
  <si>
    <t>Spirometr - viz. technická specifikace</t>
  </si>
  <si>
    <t>80</t>
  </si>
  <si>
    <t>Pol72</t>
  </si>
  <si>
    <t>Funkční model krevního oběhu - viz. technická specifikace</t>
  </si>
  <si>
    <t>82</t>
  </si>
  <si>
    <t>45</t>
  </si>
  <si>
    <t>Pol73</t>
  </si>
  <si>
    <t>Sbírka minerálů - viz. technická specifikace</t>
  </si>
  <si>
    <t>84</t>
  </si>
  <si>
    <t>Pol74</t>
  </si>
  <si>
    <t>Sbírka hornin - viz. technická specifikace</t>
  </si>
  <si>
    <t>86</t>
  </si>
  <si>
    <t>47</t>
  </si>
  <si>
    <t>Pol75</t>
  </si>
  <si>
    <t>Dětský pozorovací mikroskop - viz. technická specifikace</t>
  </si>
  <si>
    <t>88</t>
  </si>
  <si>
    <t>Pol76</t>
  </si>
  <si>
    <t>Lupa - viz. technická specifikace</t>
  </si>
  <si>
    <t>90</t>
  </si>
  <si>
    <t>49</t>
  </si>
  <si>
    <t>Pol77</t>
  </si>
  <si>
    <t xml:space="preserve">Pozorovací nádobka  - viz. technická specifikace</t>
  </si>
  <si>
    <t>92</t>
  </si>
  <si>
    <t>Pol78</t>
  </si>
  <si>
    <t xml:space="preserve">Pozorovací nádoba  - viz. technická specifikace</t>
  </si>
  <si>
    <t>94</t>
  </si>
  <si>
    <t>51</t>
  </si>
  <si>
    <t>Pol79</t>
  </si>
  <si>
    <t>Tvrdý stabilizovaný zdroj - viz. technická specifikace</t>
  </si>
  <si>
    <t>96</t>
  </si>
  <si>
    <t>Pol80</t>
  </si>
  <si>
    <t>Optika na magnetické tabuli - viz. technická specifikace</t>
  </si>
  <si>
    <t>98</t>
  </si>
  <si>
    <t>53</t>
  </si>
  <si>
    <t>Pol81</t>
  </si>
  <si>
    <t>Tabule magnetická – komplet - viz. technická specifikace</t>
  </si>
  <si>
    <t>100</t>
  </si>
  <si>
    <t>Pol82</t>
  </si>
  <si>
    <t>Wimshurstova indukční elektřina - viz. technická specifikace</t>
  </si>
  <si>
    <t>102</t>
  </si>
  <si>
    <t>55</t>
  </si>
  <si>
    <t>Pol83</t>
  </si>
  <si>
    <t>Model generátoru - viz. technická specifikace</t>
  </si>
  <si>
    <t>104</t>
  </si>
  <si>
    <t>Pol84</t>
  </si>
  <si>
    <t>Statický voltmetr - viz. technická specifikace</t>
  </si>
  <si>
    <t>106</t>
  </si>
  <si>
    <t>57</t>
  </si>
  <si>
    <t>Pol85</t>
  </si>
  <si>
    <t>Sada měřících přístrojů - viz. technická specifikace</t>
  </si>
  <si>
    <t>108</t>
  </si>
  <si>
    <t>Pol86</t>
  </si>
  <si>
    <t>Izolovaná tyč - viz. technická specifikace</t>
  </si>
  <si>
    <t>110</t>
  </si>
  <si>
    <t>59</t>
  </si>
  <si>
    <t>Pol87</t>
  </si>
  <si>
    <t>Kondenzátorový kotouč na kolíku a konduktorová koule D1 - viz. technická specifikace</t>
  </si>
  <si>
    <t>112</t>
  </si>
  <si>
    <t>Pol88</t>
  </si>
  <si>
    <t>Stabilizovaný zdroj - viz. technická specifikace</t>
  </si>
  <si>
    <t>114</t>
  </si>
  <si>
    <t>61</t>
  </si>
  <si>
    <t>Pol89</t>
  </si>
  <si>
    <t>Elektronické závěsné váhy - viz. technická specifikace</t>
  </si>
  <si>
    <t>116</t>
  </si>
  <si>
    <t>Pol90</t>
  </si>
  <si>
    <t>Teploměr - viz. technická specifikace</t>
  </si>
  <si>
    <t>118</t>
  </si>
  <si>
    <t>63</t>
  </si>
  <si>
    <t>Pol91</t>
  </si>
  <si>
    <t>Digitální multimetr - viz. technická specifikace</t>
  </si>
  <si>
    <t>120</t>
  </si>
  <si>
    <t>Pol92</t>
  </si>
  <si>
    <t>Dasymetr - viz. technická specifikace</t>
  </si>
  <si>
    <t>122</t>
  </si>
  <si>
    <t>65</t>
  </si>
  <si>
    <t>Pol93</t>
  </si>
  <si>
    <t>Mlžná komora - viz. technická specifikace</t>
  </si>
  <si>
    <t>124</t>
  </si>
  <si>
    <t>Pol94</t>
  </si>
  <si>
    <t>Hydrostatický tlak - viz. technická specifikace</t>
  </si>
  <si>
    <t>126</t>
  </si>
  <si>
    <t>67</t>
  </si>
  <si>
    <t>Pol95</t>
  </si>
  <si>
    <t>Vznášející se magnety - viz. technická specifikace</t>
  </si>
  <si>
    <t>128</t>
  </si>
  <si>
    <t>Pol96</t>
  </si>
  <si>
    <t>Sada 2 magnetů - viz. technická specifikace</t>
  </si>
  <si>
    <t>130</t>
  </si>
  <si>
    <t>69</t>
  </si>
  <si>
    <t>Pol97</t>
  </si>
  <si>
    <t>Demonstrační galvanometr - viz. technická specifikace</t>
  </si>
  <si>
    <t>132</t>
  </si>
  <si>
    <t>Pol98</t>
  </si>
  <si>
    <t>SW pro zpracování grafů, diagramů a schémat při přírodovědných měřeních - viz. technická specifikace</t>
  </si>
  <si>
    <t>134</t>
  </si>
  <si>
    <t>71</t>
  </si>
  <si>
    <t>Pol99</t>
  </si>
  <si>
    <t xml:space="preserve">Sada senzorů  - viz. technická specifikace</t>
  </si>
  <si>
    <t>136</t>
  </si>
  <si>
    <t>Pol100</t>
  </si>
  <si>
    <t>Senzor plynného CO2 - viz. technická specifikace</t>
  </si>
  <si>
    <t>138</t>
  </si>
  <si>
    <t>73</t>
  </si>
  <si>
    <t>Pol101</t>
  </si>
  <si>
    <t>Geiger Müllerův počítač - viz. technická specifikace</t>
  </si>
  <si>
    <t>140</t>
  </si>
  <si>
    <t>Pol102</t>
  </si>
  <si>
    <t>Bezdrátové rozhraní - viz. technická specifikace</t>
  </si>
  <si>
    <t>142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</si>
</sst>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20212002006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 xml:space="preserve">Rekonstrukce odborných učeben v Karviné - školy 3 - ZŠ Borovského  pomůcky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28. 9. 2018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37.5" customHeight="1">
      <c r="A95" s="7"/>
      <c r="B95" s="115"/>
      <c r="C95" s="116"/>
      <c r="D95" s="117" t="s">
        <v>77</v>
      </c>
      <c r="E95" s="117"/>
      <c r="F95" s="117"/>
      <c r="G95" s="117"/>
      <c r="H95" s="117"/>
      <c r="I95" s="118"/>
      <c r="J95" s="117" t="s">
        <v>78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ROUND(AG96,2)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79</v>
      </c>
      <c r="AR95" s="122"/>
      <c r="AS95" s="123">
        <f>ROUND(AS96,2)</f>
        <v>0</v>
      </c>
      <c r="AT95" s="124">
        <f>ROUND(SUM(AV95:AW95),2)</f>
        <v>0</v>
      </c>
      <c r="AU95" s="125">
        <f>ROUND(AU96,5)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ROUND(AZ96,2)</f>
        <v>0</v>
      </c>
      <c r="BA95" s="124">
        <f>ROUND(BA96,2)</f>
        <v>0</v>
      </c>
      <c r="BB95" s="124">
        <f>ROUND(BB96,2)</f>
        <v>0</v>
      </c>
      <c r="BC95" s="124">
        <f>ROUND(BC96,2)</f>
        <v>0</v>
      </c>
      <c r="BD95" s="126">
        <f>ROUND(BD96,2)</f>
        <v>0</v>
      </c>
      <c r="BE95" s="7"/>
      <c r="BS95" s="127" t="s">
        <v>72</v>
      </c>
      <c r="BT95" s="127" t="s">
        <v>80</v>
      </c>
      <c r="BU95" s="127" t="s">
        <v>74</v>
      </c>
      <c r="BV95" s="127" t="s">
        <v>75</v>
      </c>
      <c r="BW95" s="127" t="s">
        <v>81</v>
      </c>
      <c r="BX95" s="127" t="s">
        <v>5</v>
      </c>
      <c r="CL95" s="127" t="s">
        <v>82</v>
      </c>
      <c r="CM95" s="127" t="s">
        <v>83</v>
      </c>
    </row>
    <row r="96" s="4" customFormat="1" ht="16.5" customHeight="1">
      <c r="A96" s="128" t="s">
        <v>84</v>
      </c>
      <c r="B96" s="66"/>
      <c r="C96" s="129"/>
      <c r="D96" s="129"/>
      <c r="E96" s="130" t="s">
        <v>85</v>
      </c>
      <c r="F96" s="130"/>
      <c r="G96" s="130"/>
      <c r="H96" s="130"/>
      <c r="I96" s="130"/>
      <c r="J96" s="129"/>
      <c r="K96" s="130" t="s">
        <v>86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'013 - Pomůcky multioborov...'!J32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87</v>
      </c>
      <c r="AR96" s="68"/>
      <c r="AS96" s="133">
        <v>0</v>
      </c>
      <c r="AT96" s="134">
        <f>ROUND(SUM(AV96:AW96),2)</f>
        <v>0</v>
      </c>
      <c r="AU96" s="135">
        <f>'013 - Pomůcky multioborov...'!P122</f>
        <v>0</v>
      </c>
      <c r="AV96" s="134">
        <f>'013 - Pomůcky multioborov...'!J35</f>
        <v>0</v>
      </c>
      <c r="AW96" s="134">
        <f>'013 - Pomůcky multioborov...'!J36</f>
        <v>0</v>
      </c>
      <c r="AX96" s="134">
        <f>'013 - Pomůcky multioborov...'!J37</f>
        <v>0</v>
      </c>
      <c r="AY96" s="134">
        <f>'013 - Pomůcky multioborov...'!J38</f>
        <v>0</v>
      </c>
      <c r="AZ96" s="134">
        <f>'013 - Pomůcky multioborov...'!F35</f>
        <v>0</v>
      </c>
      <c r="BA96" s="134">
        <f>'013 - Pomůcky multioborov...'!F36</f>
        <v>0</v>
      </c>
      <c r="BB96" s="134">
        <f>'013 - Pomůcky multioborov...'!F37</f>
        <v>0</v>
      </c>
      <c r="BC96" s="134">
        <f>'013 - Pomůcky multioborov...'!F38</f>
        <v>0</v>
      </c>
      <c r="BD96" s="136">
        <f>'013 - Pomůcky multioborov...'!F39</f>
        <v>0</v>
      </c>
      <c r="BE96" s="4"/>
      <c r="BT96" s="137" t="s">
        <v>83</v>
      </c>
      <c r="BV96" s="137" t="s">
        <v>75</v>
      </c>
      <c r="BW96" s="137" t="s">
        <v>88</v>
      </c>
      <c r="BX96" s="137" t="s">
        <v>81</v>
      </c>
      <c r="CL96" s="137" t="s">
        <v>1</v>
      </c>
    </row>
    <row r="9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sheet="1" formatColumns="0" formatRows="0" objects="1" scenarios="1" spinCount="100000" saltValue="/X11cS7sJ5C4sZyV0zvX1y3dTXuuTZFxcIlJgT1g2vquhgjazfb3UcIpZDHvBTBd9caJCyJV0roJl1xCm21axA==" hashValue="hirlsSCxYeWpGGV0stuL0WQE3QnZng9IRNVjBOGQCsNZnqUmXV2VRLsZGkb0G/L2VSLb2263S0lBe/58N1S28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013 - Pomůcky multiobor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6"/>
      <c r="AT3" s="13" t="s">
        <v>83</v>
      </c>
    </row>
    <row r="4" hidden="1" s="1" customFormat="1" ht="24.96" customHeight="1">
      <c r="B4" s="16"/>
      <c r="D4" s="140" t="s">
        <v>89</v>
      </c>
      <c r="L4" s="16"/>
      <c r="M4" s="141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2" t="s">
        <v>16</v>
      </c>
      <c r="L6" s="16"/>
    </row>
    <row r="7" hidden="1" s="1" customFormat="1" ht="26.25" customHeight="1">
      <c r="B7" s="16"/>
      <c r="E7" s="143" t="str">
        <f>'Rekapitulace stavby'!K6</f>
        <v xml:space="preserve">Rekonstrukce odborných učeben v Karviné - školy 3 - ZŠ Borovského  pomůcky</v>
      </c>
      <c r="F7" s="142"/>
      <c r="G7" s="142"/>
      <c r="H7" s="142"/>
      <c r="L7" s="16"/>
    </row>
    <row r="8" hidden="1" s="1" customFormat="1" ht="12" customHeight="1">
      <c r="B8" s="16"/>
      <c r="D8" s="142" t="s">
        <v>90</v>
      </c>
      <c r="L8" s="16"/>
    </row>
    <row r="9" hidden="1" s="2" customFormat="1" ht="23.25" customHeight="1">
      <c r="A9" s="34"/>
      <c r="B9" s="40"/>
      <c r="C9" s="34"/>
      <c r="D9" s="34"/>
      <c r="E9" s="143" t="s">
        <v>91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42" t="s">
        <v>92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6.5" customHeight="1">
      <c r="A11" s="34"/>
      <c r="B11" s="40"/>
      <c r="C11" s="34"/>
      <c r="D11" s="34"/>
      <c r="E11" s="144" t="s">
        <v>93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2" customHeight="1">
      <c r="A13" s="34"/>
      <c r="B13" s="40"/>
      <c r="C13" s="34"/>
      <c r="D13" s="142" t="s">
        <v>18</v>
      </c>
      <c r="E13" s="34"/>
      <c r="F13" s="137" t="s">
        <v>1</v>
      </c>
      <c r="G13" s="34"/>
      <c r="H13" s="34"/>
      <c r="I13" s="14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2" t="s">
        <v>20</v>
      </c>
      <c r="E14" s="34"/>
      <c r="F14" s="137" t="s">
        <v>21</v>
      </c>
      <c r="G14" s="34"/>
      <c r="H14" s="34"/>
      <c r="I14" s="142" t="s">
        <v>22</v>
      </c>
      <c r="J14" s="145" t="str">
        <f>'Rekapitulace stavby'!AN8</f>
        <v>28. 9. 2018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2" customHeight="1">
      <c r="A16" s="34"/>
      <c r="B16" s="40"/>
      <c r="C16" s="34"/>
      <c r="D16" s="142" t="s">
        <v>24</v>
      </c>
      <c r="E16" s="34"/>
      <c r="F16" s="34"/>
      <c r="G16" s="34"/>
      <c r="H16" s="34"/>
      <c r="I16" s="142" t="s">
        <v>25</v>
      </c>
      <c r="J16" s="137" t="str">
        <f>IF('Rekapitulace stavby'!AN10="","",'Rekapitulace stavby'!AN10)</f>
        <v/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8" customHeight="1">
      <c r="A17" s="34"/>
      <c r="B17" s="40"/>
      <c r="C17" s="34"/>
      <c r="D17" s="34"/>
      <c r="E17" s="137" t="str">
        <f>IF('Rekapitulace stavby'!E11="","",'Rekapitulace stavby'!E11)</f>
        <v xml:space="preserve"> </v>
      </c>
      <c r="F17" s="34"/>
      <c r="G17" s="34"/>
      <c r="H17" s="34"/>
      <c r="I17" s="142" t="s">
        <v>26</v>
      </c>
      <c r="J17" s="137" t="str">
        <f>IF('Rekapitulace stavby'!AN11="","",'Rekapitulace stavby'!AN11)</f>
        <v/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2" customHeight="1">
      <c r="A19" s="34"/>
      <c r="B19" s="40"/>
      <c r="C19" s="34"/>
      <c r="D19" s="142" t="s">
        <v>27</v>
      </c>
      <c r="E19" s="34"/>
      <c r="F19" s="34"/>
      <c r="G19" s="34"/>
      <c r="H19" s="34"/>
      <c r="I19" s="14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2" t="s">
        <v>26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2" customHeight="1">
      <c r="A22" s="34"/>
      <c r="B22" s="40"/>
      <c r="C22" s="34"/>
      <c r="D22" s="142" t="s">
        <v>29</v>
      </c>
      <c r="E22" s="34"/>
      <c r="F22" s="34"/>
      <c r="G22" s="34"/>
      <c r="H22" s="34"/>
      <c r="I22" s="14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2" t="s">
        <v>26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12" customHeight="1">
      <c r="A25" s="34"/>
      <c r="B25" s="40"/>
      <c r="C25" s="34"/>
      <c r="D25" s="142" t="s">
        <v>31</v>
      </c>
      <c r="E25" s="34"/>
      <c r="F25" s="34"/>
      <c r="G25" s="34"/>
      <c r="H25" s="34"/>
      <c r="I25" s="142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2" t="s">
        <v>26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12" customHeight="1">
      <c r="A28" s="34"/>
      <c r="B28" s="40"/>
      <c r="C28" s="34"/>
      <c r="D28" s="142" t="s">
        <v>32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8" customFormat="1" ht="16.5" customHeight="1">
      <c r="A29" s="146"/>
      <c r="B29" s="147"/>
      <c r="C29" s="146"/>
      <c r="D29" s="146"/>
      <c r="E29" s="148" t="s">
        <v>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hidden="1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0"/>
      <c r="E31" s="150"/>
      <c r="F31" s="150"/>
      <c r="G31" s="150"/>
      <c r="H31" s="150"/>
      <c r="I31" s="150"/>
      <c r="J31" s="150"/>
      <c r="K31" s="150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25.44" customHeight="1">
      <c r="A32" s="34"/>
      <c r="B32" s="40"/>
      <c r="C32" s="34"/>
      <c r="D32" s="151" t="s">
        <v>33</v>
      </c>
      <c r="E32" s="34"/>
      <c r="F32" s="34"/>
      <c r="G32" s="34"/>
      <c r="H32" s="34"/>
      <c r="I32" s="34"/>
      <c r="J32" s="152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6.96" customHeight="1">
      <c r="A33" s="34"/>
      <c r="B33" s="40"/>
      <c r="C33" s="34"/>
      <c r="D33" s="150"/>
      <c r="E33" s="150"/>
      <c r="F33" s="150"/>
      <c r="G33" s="150"/>
      <c r="H33" s="150"/>
      <c r="I33" s="150"/>
      <c r="J33" s="150"/>
      <c r="K33" s="150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34"/>
      <c r="F34" s="153" t="s">
        <v>35</v>
      </c>
      <c r="G34" s="34"/>
      <c r="H34" s="34"/>
      <c r="I34" s="153" t="s">
        <v>34</v>
      </c>
      <c r="J34" s="153" t="s">
        <v>36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154" t="s">
        <v>37</v>
      </c>
      <c r="E35" s="142" t="s">
        <v>38</v>
      </c>
      <c r="F35" s="155">
        <f>ROUND((SUM(BE122:BE194)),  2)</f>
        <v>0</v>
      </c>
      <c r="G35" s="34"/>
      <c r="H35" s="34"/>
      <c r="I35" s="156">
        <v>0.20999999999999999</v>
      </c>
      <c r="J35" s="155">
        <f>ROUND(((SUM(BE122:BE194))*I35),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2" t="s">
        <v>39</v>
      </c>
      <c r="F36" s="155">
        <f>ROUND((SUM(BF122:BF194)),  2)</f>
        <v>0</v>
      </c>
      <c r="G36" s="34"/>
      <c r="H36" s="34"/>
      <c r="I36" s="156">
        <v>0.14999999999999999</v>
      </c>
      <c r="J36" s="155">
        <f>ROUND(((SUM(BF122:BF194))*I36),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2" t="s">
        <v>40</v>
      </c>
      <c r="F37" s="155">
        <f>ROUND((SUM(BG122:BG194)),  2)</f>
        <v>0</v>
      </c>
      <c r="G37" s="34"/>
      <c r="H37" s="34"/>
      <c r="I37" s="156">
        <v>0.20999999999999999</v>
      </c>
      <c r="J37" s="155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2" t="s">
        <v>41</v>
      </c>
      <c r="F38" s="155">
        <f>ROUND((SUM(BH122:BH194)),  2)</f>
        <v>0</v>
      </c>
      <c r="G38" s="34"/>
      <c r="H38" s="34"/>
      <c r="I38" s="156">
        <v>0.14999999999999999</v>
      </c>
      <c r="J38" s="155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2" t="s">
        <v>42</v>
      </c>
      <c r="F39" s="155">
        <f>ROUND((SUM(BI122:BI194)),  2)</f>
        <v>0</v>
      </c>
      <c r="G39" s="34"/>
      <c r="H39" s="34"/>
      <c r="I39" s="156">
        <v>0</v>
      </c>
      <c r="J39" s="155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25.44" customHeight="1">
      <c r="A41" s="34"/>
      <c r="B41" s="40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62">
        <f>SUM(J32:J39)</f>
        <v>0</v>
      </c>
      <c r="K41" s="163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5" t="str">
        <f>E7</f>
        <v xml:space="preserve">Rekonstrukce odborných učeben v Karviné - školy 3 - ZŠ Borovského  pomůcky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90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23.25" customHeight="1">
      <c r="A87" s="34"/>
      <c r="B87" s="35"/>
      <c r="C87" s="36"/>
      <c r="D87" s="36"/>
      <c r="E87" s="175" t="s">
        <v>91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92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 xml:space="preserve">013 - Pomůcky multioborová učebna 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 xml:space="preserve"> </v>
      </c>
      <c r="G91" s="36"/>
      <c r="H91" s="36"/>
      <c r="I91" s="28" t="s">
        <v>22</v>
      </c>
      <c r="J91" s="75" t="str">
        <f>IF(J14="","",J14)</f>
        <v>28. 9. 2018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 </v>
      </c>
      <c r="G93" s="36"/>
      <c r="H93" s="36"/>
      <c r="I93" s="28" t="s">
        <v>29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6"/>
      <c r="E94" s="36"/>
      <c r="F94" s="23" t="str">
        <f>IF(E20="","",E20)</f>
        <v>Vyplň údaj</v>
      </c>
      <c r="G94" s="36"/>
      <c r="H94" s="36"/>
      <c r="I94" s="28" t="s">
        <v>31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76" t="s">
        <v>95</v>
      </c>
      <c r="D96" s="177"/>
      <c r="E96" s="177"/>
      <c r="F96" s="177"/>
      <c r="G96" s="177"/>
      <c r="H96" s="177"/>
      <c r="I96" s="177"/>
      <c r="J96" s="178" t="s">
        <v>96</v>
      </c>
      <c r="K96" s="177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79" t="s">
        <v>97</v>
      </c>
      <c r="D98" s="36"/>
      <c r="E98" s="36"/>
      <c r="F98" s="36"/>
      <c r="G98" s="36"/>
      <c r="H98" s="36"/>
      <c r="I98" s="36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98</v>
      </c>
    </row>
    <row r="99" s="9" customFormat="1" ht="24.96" customHeight="1">
      <c r="A99" s="9"/>
      <c r="B99" s="180"/>
      <c r="C99" s="181"/>
      <c r="D99" s="182" t="s">
        <v>99</v>
      </c>
      <c r="E99" s="183"/>
      <c r="F99" s="183"/>
      <c r="G99" s="183"/>
      <c r="H99" s="183"/>
      <c r="I99" s="183"/>
      <c r="J99" s="184">
        <f>J123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100</v>
      </c>
      <c r="E100" s="183"/>
      <c r="F100" s="183"/>
      <c r="G100" s="183"/>
      <c r="H100" s="183"/>
      <c r="I100" s="183"/>
      <c r="J100" s="184">
        <f>J125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101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6"/>
      <c r="D110" s="36"/>
      <c r="E110" s="175" t="str">
        <f>E7</f>
        <v xml:space="preserve">Rekonstrukce odborných učeben v Karviné - školy 3 - ZŠ Borovského  pomůcky</v>
      </c>
      <c r="F110" s="28"/>
      <c r="G110" s="28"/>
      <c r="H110" s="28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90</v>
      </c>
      <c r="D111" s="18"/>
      <c r="E111" s="18"/>
      <c r="F111" s="18"/>
      <c r="G111" s="18"/>
      <c r="H111" s="18"/>
      <c r="I111" s="18"/>
      <c r="J111" s="18"/>
      <c r="K111" s="18"/>
      <c r="L111" s="16"/>
    </row>
    <row r="112" s="2" customFormat="1" ht="23.25" customHeight="1">
      <c r="A112" s="34"/>
      <c r="B112" s="35"/>
      <c r="C112" s="36"/>
      <c r="D112" s="36"/>
      <c r="E112" s="175" t="s">
        <v>91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92</v>
      </c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 xml:space="preserve">013 - Pomůcky multioborová učebna </v>
      </c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 xml:space="preserve"> </v>
      </c>
      <c r="G116" s="36"/>
      <c r="H116" s="36"/>
      <c r="I116" s="28" t="s">
        <v>22</v>
      </c>
      <c r="J116" s="75" t="str">
        <f>IF(J14="","",J14)</f>
        <v>28. 9. 2018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 xml:space="preserve"> </v>
      </c>
      <c r="G118" s="36"/>
      <c r="H118" s="36"/>
      <c r="I118" s="28" t="s">
        <v>29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6"/>
      <c r="E119" s="36"/>
      <c r="F119" s="23" t="str">
        <f>IF(E20="","",E20)</f>
        <v>Vyplň údaj</v>
      </c>
      <c r="G119" s="36"/>
      <c r="H119" s="36"/>
      <c r="I119" s="28" t="s">
        <v>31</v>
      </c>
      <c r="J119" s="32" t="str">
        <f>E26</f>
        <v xml:space="preserve"> 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186"/>
      <c r="B121" s="187"/>
      <c r="C121" s="188" t="s">
        <v>102</v>
      </c>
      <c r="D121" s="189" t="s">
        <v>58</v>
      </c>
      <c r="E121" s="189" t="s">
        <v>54</v>
      </c>
      <c r="F121" s="189" t="s">
        <v>55</v>
      </c>
      <c r="G121" s="189" t="s">
        <v>103</v>
      </c>
      <c r="H121" s="189" t="s">
        <v>104</v>
      </c>
      <c r="I121" s="189" t="s">
        <v>105</v>
      </c>
      <c r="J121" s="189" t="s">
        <v>96</v>
      </c>
      <c r="K121" s="190" t="s">
        <v>106</v>
      </c>
      <c r="L121" s="191"/>
      <c r="M121" s="96" t="s">
        <v>1</v>
      </c>
      <c r="N121" s="97" t="s">
        <v>37</v>
      </c>
      <c r="O121" s="97" t="s">
        <v>107</v>
      </c>
      <c r="P121" s="97" t="s">
        <v>108</v>
      </c>
      <c r="Q121" s="97" t="s">
        <v>109</v>
      </c>
      <c r="R121" s="97" t="s">
        <v>110</v>
      </c>
      <c r="S121" s="97" t="s">
        <v>111</v>
      </c>
      <c r="T121" s="98" t="s">
        <v>112</v>
      </c>
      <c r="U121" s="186"/>
      <c r="V121" s="186"/>
      <c r="W121" s="186"/>
      <c r="X121" s="186"/>
      <c r="Y121" s="186"/>
      <c r="Z121" s="186"/>
      <c r="AA121" s="186"/>
      <c r="AB121" s="186"/>
      <c r="AC121" s="186"/>
      <c r="AD121" s="186"/>
      <c r="AE121" s="186"/>
    </row>
    <row r="122" s="2" customFormat="1" ht="22.8" customHeight="1">
      <c r="A122" s="34"/>
      <c r="B122" s="35"/>
      <c r="C122" s="103" t="s">
        <v>113</v>
      </c>
      <c r="D122" s="36"/>
      <c r="E122" s="36"/>
      <c r="F122" s="36"/>
      <c r="G122" s="36"/>
      <c r="H122" s="36"/>
      <c r="I122" s="36"/>
      <c r="J122" s="192">
        <f>BK122</f>
        <v>0</v>
      </c>
      <c r="K122" s="36"/>
      <c r="L122" s="40"/>
      <c r="M122" s="99"/>
      <c r="N122" s="193"/>
      <c r="O122" s="100"/>
      <c r="P122" s="194">
        <f>P123+P125</f>
        <v>0</v>
      </c>
      <c r="Q122" s="100"/>
      <c r="R122" s="194">
        <f>R123+R125</f>
        <v>0</v>
      </c>
      <c r="S122" s="100"/>
      <c r="T122" s="195">
        <f>T123+T125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72</v>
      </c>
      <c r="AU122" s="13" t="s">
        <v>98</v>
      </c>
      <c r="BK122" s="196">
        <f>BK123+BK125</f>
        <v>0</v>
      </c>
    </row>
    <row r="123" s="11" customFormat="1" ht="25.92" customHeight="1">
      <c r="A123" s="11"/>
      <c r="B123" s="197"/>
      <c r="C123" s="198"/>
      <c r="D123" s="199" t="s">
        <v>72</v>
      </c>
      <c r="E123" s="200" t="s">
        <v>114</v>
      </c>
      <c r="F123" s="200" t="s">
        <v>115</v>
      </c>
      <c r="G123" s="198"/>
      <c r="H123" s="198"/>
      <c r="I123" s="201"/>
      <c r="J123" s="202">
        <f>BK123</f>
        <v>0</v>
      </c>
      <c r="K123" s="198"/>
      <c r="L123" s="203"/>
      <c r="M123" s="204"/>
      <c r="N123" s="205"/>
      <c r="O123" s="205"/>
      <c r="P123" s="206">
        <f>P124</f>
        <v>0</v>
      </c>
      <c r="Q123" s="205"/>
      <c r="R123" s="206">
        <f>R124</f>
        <v>0</v>
      </c>
      <c r="S123" s="205"/>
      <c r="T123" s="207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8" t="s">
        <v>80</v>
      </c>
      <c r="AT123" s="209" t="s">
        <v>72</v>
      </c>
      <c r="AU123" s="209" t="s">
        <v>73</v>
      </c>
      <c r="AY123" s="208" t="s">
        <v>116</v>
      </c>
      <c r="BK123" s="210">
        <f>BK124</f>
        <v>0</v>
      </c>
    </row>
    <row r="124" s="2" customFormat="1" ht="33" customHeight="1">
      <c r="A124" s="34"/>
      <c r="B124" s="35"/>
      <c r="C124" s="211" t="s">
        <v>117</v>
      </c>
      <c r="D124" s="211" t="s">
        <v>118</v>
      </c>
      <c r="E124" s="212" t="s">
        <v>119</v>
      </c>
      <c r="F124" s="213" t="s">
        <v>120</v>
      </c>
      <c r="G124" s="214" t="s">
        <v>121</v>
      </c>
      <c r="H124" s="215">
        <v>1</v>
      </c>
      <c r="I124" s="216"/>
      <c r="J124" s="217">
        <f>ROUND(I124*H124,2)</f>
        <v>0</v>
      </c>
      <c r="K124" s="213" t="s">
        <v>1</v>
      </c>
      <c r="L124" s="40"/>
      <c r="M124" s="218" t="s">
        <v>1</v>
      </c>
      <c r="N124" s="219" t="s">
        <v>38</v>
      </c>
      <c r="O124" s="87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2" t="s">
        <v>122</v>
      </c>
      <c r="AT124" s="222" t="s">
        <v>118</v>
      </c>
      <c r="AU124" s="222" t="s">
        <v>80</v>
      </c>
      <c r="AY124" s="13" t="s">
        <v>116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3" t="s">
        <v>80</v>
      </c>
      <c r="BK124" s="223">
        <f>ROUND(I124*H124,2)</f>
        <v>0</v>
      </c>
      <c r="BL124" s="13" t="s">
        <v>122</v>
      </c>
      <c r="BM124" s="222" t="s">
        <v>83</v>
      </c>
    </row>
    <row r="125" s="11" customFormat="1" ht="25.92" customHeight="1">
      <c r="A125" s="11"/>
      <c r="B125" s="197"/>
      <c r="C125" s="198"/>
      <c r="D125" s="199" t="s">
        <v>72</v>
      </c>
      <c r="E125" s="200" t="s">
        <v>123</v>
      </c>
      <c r="F125" s="200" t="s">
        <v>124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SUM(P126:P194)</f>
        <v>0</v>
      </c>
      <c r="Q125" s="205"/>
      <c r="R125" s="206">
        <f>SUM(R126:R194)</f>
        <v>0</v>
      </c>
      <c r="S125" s="205"/>
      <c r="T125" s="207">
        <f>SUM(T126:T194)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8" t="s">
        <v>80</v>
      </c>
      <c r="AT125" s="209" t="s">
        <v>72</v>
      </c>
      <c r="AU125" s="209" t="s">
        <v>73</v>
      </c>
      <c r="AY125" s="208" t="s">
        <v>116</v>
      </c>
      <c r="BK125" s="210">
        <f>SUM(BK126:BK194)</f>
        <v>0</v>
      </c>
    </row>
    <row r="126" s="2" customFormat="1" ht="16.5" customHeight="1">
      <c r="A126" s="34"/>
      <c r="B126" s="35"/>
      <c r="C126" s="211" t="s">
        <v>125</v>
      </c>
      <c r="D126" s="211" t="s">
        <v>118</v>
      </c>
      <c r="E126" s="212" t="s">
        <v>126</v>
      </c>
      <c r="F126" s="213" t="s">
        <v>127</v>
      </c>
      <c r="G126" s="214" t="s">
        <v>121</v>
      </c>
      <c r="H126" s="215">
        <v>10</v>
      </c>
      <c r="I126" s="216"/>
      <c r="J126" s="217">
        <f>ROUND(I126*H126,2)</f>
        <v>0</v>
      </c>
      <c r="K126" s="213" t="s">
        <v>1</v>
      </c>
      <c r="L126" s="40"/>
      <c r="M126" s="218" t="s">
        <v>1</v>
      </c>
      <c r="N126" s="219" t="s">
        <v>38</v>
      </c>
      <c r="O126" s="87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2" t="s">
        <v>122</v>
      </c>
      <c r="AT126" s="222" t="s">
        <v>118</v>
      </c>
      <c r="AU126" s="222" t="s">
        <v>80</v>
      </c>
      <c r="AY126" s="13" t="s">
        <v>116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3" t="s">
        <v>80</v>
      </c>
      <c r="BK126" s="223">
        <f>ROUND(I126*H126,2)</f>
        <v>0</v>
      </c>
      <c r="BL126" s="13" t="s">
        <v>122</v>
      </c>
      <c r="BM126" s="222" t="s">
        <v>125</v>
      </c>
    </row>
    <row r="127" s="2" customFormat="1" ht="16.5" customHeight="1">
      <c r="A127" s="34"/>
      <c r="B127" s="35"/>
      <c r="C127" s="211" t="s">
        <v>128</v>
      </c>
      <c r="D127" s="211" t="s">
        <v>118</v>
      </c>
      <c r="E127" s="212" t="s">
        <v>129</v>
      </c>
      <c r="F127" s="213" t="s">
        <v>130</v>
      </c>
      <c r="G127" s="214" t="s">
        <v>121</v>
      </c>
      <c r="H127" s="215">
        <v>1</v>
      </c>
      <c r="I127" s="216"/>
      <c r="J127" s="217">
        <f>ROUND(I127*H127,2)</f>
        <v>0</v>
      </c>
      <c r="K127" s="213" t="s">
        <v>1</v>
      </c>
      <c r="L127" s="40"/>
      <c r="M127" s="218" t="s">
        <v>1</v>
      </c>
      <c r="N127" s="219" t="s">
        <v>38</v>
      </c>
      <c r="O127" s="87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2" t="s">
        <v>122</v>
      </c>
      <c r="AT127" s="222" t="s">
        <v>118</v>
      </c>
      <c r="AU127" s="222" t="s">
        <v>80</v>
      </c>
      <c r="AY127" s="13" t="s">
        <v>116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3" t="s">
        <v>80</v>
      </c>
      <c r="BK127" s="223">
        <f>ROUND(I127*H127,2)</f>
        <v>0</v>
      </c>
      <c r="BL127" s="13" t="s">
        <v>122</v>
      </c>
      <c r="BM127" s="222" t="s">
        <v>131</v>
      </c>
    </row>
    <row r="128" s="2" customFormat="1" ht="16.5" customHeight="1">
      <c r="A128" s="34"/>
      <c r="B128" s="35"/>
      <c r="C128" s="211" t="s">
        <v>131</v>
      </c>
      <c r="D128" s="211" t="s">
        <v>118</v>
      </c>
      <c r="E128" s="212" t="s">
        <v>132</v>
      </c>
      <c r="F128" s="213" t="s">
        <v>133</v>
      </c>
      <c r="G128" s="214" t="s">
        <v>121</v>
      </c>
      <c r="H128" s="215">
        <v>1</v>
      </c>
      <c r="I128" s="216"/>
      <c r="J128" s="217">
        <f>ROUND(I128*H128,2)</f>
        <v>0</v>
      </c>
      <c r="K128" s="213" t="s">
        <v>1</v>
      </c>
      <c r="L128" s="40"/>
      <c r="M128" s="218" t="s">
        <v>1</v>
      </c>
      <c r="N128" s="219" t="s">
        <v>38</v>
      </c>
      <c r="O128" s="87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2" t="s">
        <v>122</v>
      </c>
      <c r="AT128" s="222" t="s">
        <v>118</v>
      </c>
      <c r="AU128" s="222" t="s">
        <v>80</v>
      </c>
      <c r="AY128" s="13" t="s">
        <v>116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3" t="s">
        <v>80</v>
      </c>
      <c r="BK128" s="223">
        <f>ROUND(I128*H128,2)</f>
        <v>0</v>
      </c>
      <c r="BL128" s="13" t="s">
        <v>122</v>
      </c>
      <c r="BM128" s="222" t="s">
        <v>134</v>
      </c>
    </row>
    <row r="129" s="2" customFormat="1" ht="16.5" customHeight="1">
      <c r="A129" s="34"/>
      <c r="B129" s="35"/>
      <c r="C129" s="211" t="s">
        <v>135</v>
      </c>
      <c r="D129" s="211" t="s">
        <v>118</v>
      </c>
      <c r="E129" s="212" t="s">
        <v>136</v>
      </c>
      <c r="F129" s="213" t="s">
        <v>137</v>
      </c>
      <c r="G129" s="214" t="s">
        <v>121</v>
      </c>
      <c r="H129" s="215">
        <v>1</v>
      </c>
      <c r="I129" s="216"/>
      <c r="J129" s="217">
        <f>ROUND(I129*H129,2)</f>
        <v>0</v>
      </c>
      <c r="K129" s="213" t="s">
        <v>1</v>
      </c>
      <c r="L129" s="40"/>
      <c r="M129" s="218" t="s">
        <v>1</v>
      </c>
      <c r="N129" s="219" t="s">
        <v>38</v>
      </c>
      <c r="O129" s="87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2" t="s">
        <v>122</v>
      </c>
      <c r="AT129" s="222" t="s">
        <v>118</v>
      </c>
      <c r="AU129" s="222" t="s">
        <v>80</v>
      </c>
      <c r="AY129" s="13" t="s">
        <v>116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3" t="s">
        <v>80</v>
      </c>
      <c r="BK129" s="223">
        <f>ROUND(I129*H129,2)</f>
        <v>0</v>
      </c>
      <c r="BL129" s="13" t="s">
        <v>122</v>
      </c>
      <c r="BM129" s="222" t="s">
        <v>138</v>
      </c>
    </row>
    <row r="130" s="2" customFormat="1" ht="21.75" customHeight="1">
      <c r="A130" s="34"/>
      <c r="B130" s="35"/>
      <c r="C130" s="211" t="s">
        <v>134</v>
      </c>
      <c r="D130" s="211" t="s">
        <v>118</v>
      </c>
      <c r="E130" s="212" t="s">
        <v>139</v>
      </c>
      <c r="F130" s="213" t="s">
        <v>140</v>
      </c>
      <c r="G130" s="214" t="s">
        <v>121</v>
      </c>
      <c r="H130" s="215">
        <v>1</v>
      </c>
      <c r="I130" s="216"/>
      <c r="J130" s="217">
        <f>ROUND(I130*H130,2)</f>
        <v>0</v>
      </c>
      <c r="K130" s="213" t="s">
        <v>1</v>
      </c>
      <c r="L130" s="40"/>
      <c r="M130" s="218" t="s">
        <v>1</v>
      </c>
      <c r="N130" s="219" t="s">
        <v>38</v>
      </c>
      <c r="O130" s="87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2" t="s">
        <v>122</v>
      </c>
      <c r="AT130" s="222" t="s">
        <v>118</v>
      </c>
      <c r="AU130" s="222" t="s">
        <v>80</v>
      </c>
      <c r="AY130" s="13" t="s">
        <v>116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3" t="s">
        <v>80</v>
      </c>
      <c r="BK130" s="223">
        <f>ROUND(I130*H130,2)</f>
        <v>0</v>
      </c>
      <c r="BL130" s="13" t="s">
        <v>122</v>
      </c>
      <c r="BM130" s="222" t="s">
        <v>141</v>
      </c>
    </row>
    <row r="131" s="2" customFormat="1" ht="16.5" customHeight="1">
      <c r="A131" s="34"/>
      <c r="B131" s="35"/>
      <c r="C131" s="211" t="s">
        <v>142</v>
      </c>
      <c r="D131" s="211" t="s">
        <v>118</v>
      </c>
      <c r="E131" s="212" t="s">
        <v>143</v>
      </c>
      <c r="F131" s="213" t="s">
        <v>144</v>
      </c>
      <c r="G131" s="214" t="s">
        <v>121</v>
      </c>
      <c r="H131" s="215">
        <v>1</v>
      </c>
      <c r="I131" s="216"/>
      <c r="J131" s="217">
        <f>ROUND(I131*H131,2)</f>
        <v>0</v>
      </c>
      <c r="K131" s="213" t="s">
        <v>1</v>
      </c>
      <c r="L131" s="40"/>
      <c r="M131" s="218" t="s">
        <v>1</v>
      </c>
      <c r="N131" s="219" t="s">
        <v>38</v>
      </c>
      <c r="O131" s="87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2" t="s">
        <v>122</v>
      </c>
      <c r="AT131" s="222" t="s">
        <v>118</v>
      </c>
      <c r="AU131" s="222" t="s">
        <v>80</v>
      </c>
      <c r="AY131" s="13" t="s">
        <v>116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3" t="s">
        <v>80</v>
      </c>
      <c r="BK131" s="223">
        <f>ROUND(I131*H131,2)</f>
        <v>0</v>
      </c>
      <c r="BL131" s="13" t="s">
        <v>122</v>
      </c>
      <c r="BM131" s="222" t="s">
        <v>145</v>
      </c>
    </row>
    <row r="132" s="2" customFormat="1" ht="16.5" customHeight="1">
      <c r="A132" s="34"/>
      <c r="B132" s="35"/>
      <c r="C132" s="211" t="s">
        <v>138</v>
      </c>
      <c r="D132" s="211" t="s">
        <v>118</v>
      </c>
      <c r="E132" s="212" t="s">
        <v>146</v>
      </c>
      <c r="F132" s="213" t="s">
        <v>147</v>
      </c>
      <c r="G132" s="214" t="s">
        <v>121</v>
      </c>
      <c r="H132" s="215">
        <v>1</v>
      </c>
      <c r="I132" s="216"/>
      <c r="J132" s="217">
        <f>ROUND(I132*H132,2)</f>
        <v>0</v>
      </c>
      <c r="K132" s="213" t="s">
        <v>1</v>
      </c>
      <c r="L132" s="40"/>
      <c r="M132" s="218" t="s">
        <v>1</v>
      </c>
      <c r="N132" s="219" t="s">
        <v>38</v>
      </c>
      <c r="O132" s="87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2" t="s">
        <v>122</v>
      </c>
      <c r="AT132" s="222" t="s">
        <v>118</v>
      </c>
      <c r="AU132" s="222" t="s">
        <v>80</v>
      </c>
      <c r="AY132" s="13" t="s">
        <v>116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3" t="s">
        <v>80</v>
      </c>
      <c r="BK132" s="223">
        <f>ROUND(I132*H132,2)</f>
        <v>0</v>
      </c>
      <c r="BL132" s="13" t="s">
        <v>122</v>
      </c>
      <c r="BM132" s="222" t="s">
        <v>148</v>
      </c>
    </row>
    <row r="133" s="2" customFormat="1" ht="16.5" customHeight="1">
      <c r="A133" s="34"/>
      <c r="B133" s="35"/>
      <c r="C133" s="211" t="s">
        <v>149</v>
      </c>
      <c r="D133" s="211" t="s">
        <v>118</v>
      </c>
      <c r="E133" s="212" t="s">
        <v>150</v>
      </c>
      <c r="F133" s="213" t="s">
        <v>151</v>
      </c>
      <c r="G133" s="214" t="s">
        <v>121</v>
      </c>
      <c r="H133" s="215">
        <v>1</v>
      </c>
      <c r="I133" s="216"/>
      <c r="J133" s="217">
        <f>ROUND(I133*H133,2)</f>
        <v>0</v>
      </c>
      <c r="K133" s="213" t="s">
        <v>1</v>
      </c>
      <c r="L133" s="40"/>
      <c r="M133" s="218" t="s">
        <v>1</v>
      </c>
      <c r="N133" s="219" t="s">
        <v>38</v>
      </c>
      <c r="O133" s="87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2" t="s">
        <v>122</v>
      </c>
      <c r="AT133" s="222" t="s">
        <v>118</v>
      </c>
      <c r="AU133" s="222" t="s">
        <v>80</v>
      </c>
      <c r="AY133" s="13" t="s">
        <v>116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3" t="s">
        <v>80</v>
      </c>
      <c r="BK133" s="223">
        <f>ROUND(I133*H133,2)</f>
        <v>0</v>
      </c>
      <c r="BL133" s="13" t="s">
        <v>122</v>
      </c>
      <c r="BM133" s="222" t="s">
        <v>152</v>
      </c>
    </row>
    <row r="134" s="2" customFormat="1" ht="16.5" customHeight="1">
      <c r="A134" s="34"/>
      <c r="B134" s="35"/>
      <c r="C134" s="211" t="s">
        <v>141</v>
      </c>
      <c r="D134" s="211" t="s">
        <v>118</v>
      </c>
      <c r="E134" s="212" t="s">
        <v>153</v>
      </c>
      <c r="F134" s="213" t="s">
        <v>154</v>
      </c>
      <c r="G134" s="214" t="s">
        <v>121</v>
      </c>
      <c r="H134" s="215">
        <v>1</v>
      </c>
      <c r="I134" s="216"/>
      <c r="J134" s="217">
        <f>ROUND(I134*H134,2)</f>
        <v>0</v>
      </c>
      <c r="K134" s="213" t="s">
        <v>1</v>
      </c>
      <c r="L134" s="40"/>
      <c r="M134" s="218" t="s">
        <v>1</v>
      </c>
      <c r="N134" s="219" t="s">
        <v>38</v>
      </c>
      <c r="O134" s="87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2" t="s">
        <v>122</v>
      </c>
      <c r="AT134" s="222" t="s">
        <v>118</v>
      </c>
      <c r="AU134" s="222" t="s">
        <v>80</v>
      </c>
      <c r="AY134" s="13" t="s">
        <v>116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3" t="s">
        <v>80</v>
      </c>
      <c r="BK134" s="223">
        <f>ROUND(I134*H134,2)</f>
        <v>0</v>
      </c>
      <c r="BL134" s="13" t="s">
        <v>122</v>
      </c>
      <c r="BM134" s="222" t="s">
        <v>155</v>
      </c>
    </row>
    <row r="135" s="2" customFormat="1" ht="16.5" customHeight="1">
      <c r="A135" s="34"/>
      <c r="B135" s="35"/>
      <c r="C135" s="211" t="s">
        <v>8</v>
      </c>
      <c r="D135" s="211" t="s">
        <v>118</v>
      </c>
      <c r="E135" s="212" t="s">
        <v>156</v>
      </c>
      <c r="F135" s="213" t="s">
        <v>157</v>
      </c>
      <c r="G135" s="214" t="s">
        <v>121</v>
      </c>
      <c r="H135" s="215">
        <v>1</v>
      </c>
      <c r="I135" s="216"/>
      <c r="J135" s="217">
        <f>ROUND(I135*H135,2)</f>
        <v>0</v>
      </c>
      <c r="K135" s="213" t="s">
        <v>1</v>
      </c>
      <c r="L135" s="40"/>
      <c r="M135" s="218" t="s">
        <v>1</v>
      </c>
      <c r="N135" s="219" t="s">
        <v>38</v>
      </c>
      <c r="O135" s="87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2" t="s">
        <v>122</v>
      </c>
      <c r="AT135" s="222" t="s">
        <v>118</v>
      </c>
      <c r="AU135" s="222" t="s">
        <v>80</v>
      </c>
      <c r="AY135" s="13" t="s">
        <v>116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3" t="s">
        <v>80</v>
      </c>
      <c r="BK135" s="223">
        <f>ROUND(I135*H135,2)</f>
        <v>0</v>
      </c>
      <c r="BL135" s="13" t="s">
        <v>122</v>
      </c>
      <c r="BM135" s="222" t="s">
        <v>158</v>
      </c>
    </row>
    <row r="136" s="2" customFormat="1" ht="16.5" customHeight="1">
      <c r="A136" s="34"/>
      <c r="B136" s="35"/>
      <c r="C136" s="211" t="s">
        <v>145</v>
      </c>
      <c r="D136" s="211" t="s">
        <v>118</v>
      </c>
      <c r="E136" s="212" t="s">
        <v>159</v>
      </c>
      <c r="F136" s="213" t="s">
        <v>160</v>
      </c>
      <c r="G136" s="214" t="s">
        <v>121</v>
      </c>
      <c r="H136" s="215">
        <v>1</v>
      </c>
      <c r="I136" s="216"/>
      <c r="J136" s="217">
        <f>ROUND(I136*H136,2)</f>
        <v>0</v>
      </c>
      <c r="K136" s="213" t="s">
        <v>1</v>
      </c>
      <c r="L136" s="40"/>
      <c r="M136" s="218" t="s">
        <v>1</v>
      </c>
      <c r="N136" s="219" t="s">
        <v>38</v>
      </c>
      <c r="O136" s="87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2" t="s">
        <v>122</v>
      </c>
      <c r="AT136" s="222" t="s">
        <v>118</v>
      </c>
      <c r="AU136" s="222" t="s">
        <v>80</v>
      </c>
      <c r="AY136" s="13" t="s">
        <v>116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3" t="s">
        <v>80</v>
      </c>
      <c r="BK136" s="223">
        <f>ROUND(I136*H136,2)</f>
        <v>0</v>
      </c>
      <c r="BL136" s="13" t="s">
        <v>122</v>
      </c>
      <c r="BM136" s="222" t="s">
        <v>161</v>
      </c>
    </row>
    <row r="137" s="2" customFormat="1" ht="16.5" customHeight="1">
      <c r="A137" s="34"/>
      <c r="B137" s="35"/>
      <c r="C137" s="211" t="s">
        <v>162</v>
      </c>
      <c r="D137" s="211" t="s">
        <v>118</v>
      </c>
      <c r="E137" s="212" t="s">
        <v>163</v>
      </c>
      <c r="F137" s="213" t="s">
        <v>164</v>
      </c>
      <c r="G137" s="214" t="s">
        <v>121</v>
      </c>
      <c r="H137" s="215">
        <v>1</v>
      </c>
      <c r="I137" s="216"/>
      <c r="J137" s="217">
        <f>ROUND(I137*H137,2)</f>
        <v>0</v>
      </c>
      <c r="K137" s="213" t="s">
        <v>1</v>
      </c>
      <c r="L137" s="40"/>
      <c r="M137" s="218" t="s">
        <v>1</v>
      </c>
      <c r="N137" s="219" t="s">
        <v>38</v>
      </c>
      <c r="O137" s="87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2" t="s">
        <v>122</v>
      </c>
      <c r="AT137" s="222" t="s">
        <v>118</v>
      </c>
      <c r="AU137" s="222" t="s">
        <v>80</v>
      </c>
      <c r="AY137" s="13" t="s">
        <v>116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3" t="s">
        <v>80</v>
      </c>
      <c r="BK137" s="223">
        <f>ROUND(I137*H137,2)</f>
        <v>0</v>
      </c>
      <c r="BL137" s="13" t="s">
        <v>122</v>
      </c>
      <c r="BM137" s="222" t="s">
        <v>165</v>
      </c>
    </row>
    <row r="138" s="2" customFormat="1" ht="16.5" customHeight="1">
      <c r="A138" s="34"/>
      <c r="B138" s="35"/>
      <c r="C138" s="211" t="s">
        <v>148</v>
      </c>
      <c r="D138" s="211" t="s">
        <v>118</v>
      </c>
      <c r="E138" s="212" t="s">
        <v>166</v>
      </c>
      <c r="F138" s="213" t="s">
        <v>167</v>
      </c>
      <c r="G138" s="214" t="s">
        <v>121</v>
      </c>
      <c r="H138" s="215">
        <v>1</v>
      </c>
      <c r="I138" s="216"/>
      <c r="J138" s="217">
        <f>ROUND(I138*H138,2)</f>
        <v>0</v>
      </c>
      <c r="K138" s="213" t="s">
        <v>1</v>
      </c>
      <c r="L138" s="40"/>
      <c r="M138" s="218" t="s">
        <v>1</v>
      </c>
      <c r="N138" s="219" t="s">
        <v>38</v>
      </c>
      <c r="O138" s="87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2" t="s">
        <v>122</v>
      </c>
      <c r="AT138" s="222" t="s">
        <v>118</v>
      </c>
      <c r="AU138" s="222" t="s">
        <v>80</v>
      </c>
      <c r="AY138" s="13" t="s">
        <v>116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3" t="s">
        <v>80</v>
      </c>
      <c r="BK138" s="223">
        <f>ROUND(I138*H138,2)</f>
        <v>0</v>
      </c>
      <c r="BL138" s="13" t="s">
        <v>122</v>
      </c>
      <c r="BM138" s="222" t="s">
        <v>168</v>
      </c>
    </row>
    <row r="139" s="2" customFormat="1" ht="21.75" customHeight="1">
      <c r="A139" s="34"/>
      <c r="B139" s="35"/>
      <c r="C139" s="211" t="s">
        <v>169</v>
      </c>
      <c r="D139" s="211" t="s">
        <v>118</v>
      </c>
      <c r="E139" s="212" t="s">
        <v>170</v>
      </c>
      <c r="F139" s="213" t="s">
        <v>171</v>
      </c>
      <c r="G139" s="214" t="s">
        <v>121</v>
      </c>
      <c r="H139" s="215">
        <v>1</v>
      </c>
      <c r="I139" s="216"/>
      <c r="J139" s="217">
        <f>ROUND(I139*H139,2)</f>
        <v>0</v>
      </c>
      <c r="K139" s="213" t="s">
        <v>1</v>
      </c>
      <c r="L139" s="40"/>
      <c r="M139" s="218" t="s">
        <v>1</v>
      </c>
      <c r="N139" s="219" t="s">
        <v>38</v>
      </c>
      <c r="O139" s="87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2" t="s">
        <v>122</v>
      </c>
      <c r="AT139" s="222" t="s">
        <v>118</v>
      </c>
      <c r="AU139" s="222" t="s">
        <v>80</v>
      </c>
      <c r="AY139" s="13" t="s">
        <v>116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3" t="s">
        <v>80</v>
      </c>
      <c r="BK139" s="223">
        <f>ROUND(I139*H139,2)</f>
        <v>0</v>
      </c>
      <c r="BL139" s="13" t="s">
        <v>122</v>
      </c>
      <c r="BM139" s="222" t="s">
        <v>172</v>
      </c>
    </row>
    <row r="140" s="2" customFormat="1" ht="16.5" customHeight="1">
      <c r="A140" s="34"/>
      <c r="B140" s="35"/>
      <c r="C140" s="211" t="s">
        <v>152</v>
      </c>
      <c r="D140" s="211" t="s">
        <v>118</v>
      </c>
      <c r="E140" s="212" t="s">
        <v>173</v>
      </c>
      <c r="F140" s="213" t="s">
        <v>174</v>
      </c>
      <c r="G140" s="214" t="s">
        <v>121</v>
      </c>
      <c r="H140" s="215">
        <v>1</v>
      </c>
      <c r="I140" s="216"/>
      <c r="J140" s="217">
        <f>ROUND(I140*H140,2)</f>
        <v>0</v>
      </c>
      <c r="K140" s="213" t="s">
        <v>1</v>
      </c>
      <c r="L140" s="40"/>
      <c r="M140" s="218" t="s">
        <v>1</v>
      </c>
      <c r="N140" s="219" t="s">
        <v>38</v>
      </c>
      <c r="O140" s="87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2" t="s">
        <v>122</v>
      </c>
      <c r="AT140" s="222" t="s">
        <v>118</v>
      </c>
      <c r="AU140" s="222" t="s">
        <v>80</v>
      </c>
      <c r="AY140" s="13" t="s">
        <v>116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3" t="s">
        <v>80</v>
      </c>
      <c r="BK140" s="223">
        <f>ROUND(I140*H140,2)</f>
        <v>0</v>
      </c>
      <c r="BL140" s="13" t="s">
        <v>122</v>
      </c>
      <c r="BM140" s="222" t="s">
        <v>175</v>
      </c>
    </row>
    <row r="141" s="2" customFormat="1" ht="16.5" customHeight="1">
      <c r="A141" s="34"/>
      <c r="B141" s="35"/>
      <c r="C141" s="211" t="s">
        <v>7</v>
      </c>
      <c r="D141" s="211" t="s">
        <v>118</v>
      </c>
      <c r="E141" s="212" t="s">
        <v>176</v>
      </c>
      <c r="F141" s="213" t="s">
        <v>177</v>
      </c>
      <c r="G141" s="214" t="s">
        <v>121</v>
      </c>
      <c r="H141" s="215">
        <v>1</v>
      </c>
      <c r="I141" s="216"/>
      <c r="J141" s="217">
        <f>ROUND(I141*H141,2)</f>
        <v>0</v>
      </c>
      <c r="K141" s="213" t="s">
        <v>1</v>
      </c>
      <c r="L141" s="40"/>
      <c r="M141" s="218" t="s">
        <v>1</v>
      </c>
      <c r="N141" s="219" t="s">
        <v>38</v>
      </c>
      <c r="O141" s="87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2" t="s">
        <v>122</v>
      </c>
      <c r="AT141" s="222" t="s">
        <v>118</v>
      </c>
      <c r="AU141" s="222" t="s">
        <v>80</v>
      </c>
      <c r="AY141" s="13" t="s">
        <v>116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3" t="s">
        <v>80</v>
      </c>
      <c r="BK141" s="223">
        <f>ROUND(I141*H141,2)</f>
        <v>0</v>
      </c>
      <c r="BL141" s="13" t="s">
        <v>122</v>
      </c>
      <c r="BM141" s="222" t="s">
        <v>178</v>
      </c>
    </row>
    <row r="142" s="2" customFormat="1">
      <c r="A142" s="34"/>
      <c r="B142" s="35"/>
      <c r="C142" s="211" t="s">
        <v>155</v>
      </c>
      <c r="D142" s="211" t="s">
        <v>118</v>
      </c>
      <c r="E142" s="212" t="s">
        <v>179</v>
      </c>
      <c r="F142" s="213" t="s">
        <v>180</v>
      </c>
      <c r="G142" s="214" t="s">
        <v>121</v>
      </c>
      <c r="H142" s="215">
        <v>1</v>
      </c>
      <c r="I142" s="216"/>
      <c r="J142" s="217">
        <f>ROUND(I142*H142,2)</f>
        <v>0</v>
      </c>
      <c r="K142" s="213" t="s">
        <v>1</v>
      </c>
      <c r="L142" s="40"/>
      <c r="M142" s="218" t="s">
        <v>1</v>
      </c>
      <c r="N142" s="219" t="s">
        <v>38</v>
      </c>
      <c r="O142" s="87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2" t="s">
        <v>122</v>
      </c>
      <c r="AT142" s="222" t="s">
        <v>118</v>
      </c>
      <c r="AU142" s="222" t="s">
        <v>80</v>
      </c>
      <c r="AY142" s="13" t="s">
        <v>116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3" t="s">
        <v>80</v>
      </c>
      <c r="BK142" s="223">
        <f>ROUND(I142*H142,2)</f>
        <v>0</v>
      </c>
      <c r="BL142" s="13" t="s">
        <v>122</v>
      </c>
      <c r="BM142" s="222" t="s">
        <v>181</v>
      </c>
    </row>
    <row r="143" s="2" customFormat="1">
      <c r="A143" s="34"/>
      <c r="B143" s="35"/>
      <c r="C143" s="211" t="s">
        <v>182</v>
      </c>
      <c r="D143" s="211" t="s">
        <v>118</v>
      </c>
      <c r="E143" s="212" t="s">
        <v>183</v>
      </c>
      <c r="F143" s="213" t="s">
        <v>184</v>
      </c>
      <c r="G143" s="214" t="s">
        <v>121</v>
      </c>
      <c r="H143" s="215">
        <v>1</v>
      </c>
      <c r="I143" s="216"/>
      <c r="J143" s="217">
        <f>ROUND(I143*H143,2)</f>
        <v>0</v>
      </c>
      <c r="K143" s="213" t="s">
        <v>1</v>
      </c>
      <c r="L143" s="40"/>
      <c r="M143" s="218" t="s">
        <v>1</v>
      </c>
      <c r="N143" s="219" t="s">
        <v>38</v>
      </c>
      <c r="O143" s="87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2" t="s">
        <v>122</v>
      </c>
      <c r="AT143" s="222" t="s">
        <v>118</v>
      </c>
      <c r="AU143" s="222" t="s">
        <v>80</v>
      </c>
      <c r="AY143" s="13" t="s">
        <v>116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3" t="s">
        <v>80</v>
      </c>
      <c r="BK143" s="223">
        <f>ROUND(I143*H143,2)</f>
        <v>0</v>
      </c>
      <c r="BL143" s="13" t="s">
        <v>122</v>
      </c>
      <c r="BM143" s="222" t="s">
        <v>185</v>
      </c>
    </row>
    <row r="144" s="2" customFormat="1" ht="21.75" customHeight="1">
      <c r="A144" s="34"/>
      <c r="B144" s="35"/>
      <c r="C144" s="211" t="s">
        <v>158</v>
      </c>
      <c r="D144" s="211" t="s">
        <v>118</v>
      </c>
      <c r="E144" s="212" t="s">
        <v>186</v>
      </c>
      <c r="F144" s="213" t="s">
        <v>187</v>
      </c>
      <c r="G144" s="214" t="s">
        <v>121</v>
      </c>
      <c r="H144" s="215">
        <v>1</v>
      </c>
      <c r="I144" s="216"/>
      <c r="J144" s="217">
        <f>ROUND(I144*H144,2)</f>
        <v>0</v>
      </c>
      <c r="K144" s="213" t="s">
        <v>1</v>
      </c>
      <c r="L144" s="40"/>
      <c r="M144" s="218" t="s">
        <v>1</v>
      </c>
      <c r="N144" s="219" t="s">
        <v>38</v>
      </c>
      <c r="O144" s="87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2" t="s">
        <v>122</v>
      </c>
      <c r="AT144" s="222" t="s">
        <v>118</v>
      </c>
      <c r="AU144" s="222" t="s">
        <v>80</v>
      </c>
      <c r="AY144" s="13" t="s">
        <v>116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3" t="s">
        <v>80</v>
      </c>
      <c r="BK144" s="223">
        <f>ROUND(I144*H144,2)</f>
        <v>0</v>
      </c>
      <c r="BL144" s="13" t="s">
        <v>122</v>
      </c>
      <c r="BM144" s="222" t="s">
        <v>188</v>
      </c>
    </row>
    <row r="145" s="2" customFormat="1" ht="21.75" customHeight="1">
      <c r="A145" s="34"/>
      <c r="B145" s="35"/>
      <c r="C145" s="211" t="s">
        <v>189</v>
      </c>
      <c r="D145" s="211" t="s">
        <v>118</v>
      </c>
      <c r="E145" s="212" t="s">
        <v>190</v>
      </c>
      <c r="F145" s="213" t="s">
        <v>191</v>
      </c>
      <c r="G145" s="214" t="s">
        <v>121</v>
      </c>
      <c r="H145" s="215">
        <v>1</v>
      </c>
      <c r="I145" s="216"/>
      <c r="J145" s="217">
        <f>ROUND(I145*H145,2)</f>
        <v>0</v>
      </c>
      <c r="K145" s="213" t="s">
        <v>1</v>
      </c>
      <c r="L145" s="40"/>
      <c r="M145" s="218" t="s">
        <v>1</v>
      </c>
      <c r="N145" s="219" t="s">
        <v>38</v>
      </c>
      <c r="O145" s="87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2" t="s">
        <v>122</v>
      </c>
      <c r="AT145" s="222" t="s">
        <v>118</v>
      </c>
      <c r="AU145" s="222" t="s">
        <v>80</v>
      </c>
      <c r="AY145" s="13" t="s">
        <v>116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3" t="s">
        <v>80</v>
      </c>
      <c r="BK145" s="223">
        <f>ROUND(I145*H145,2)</f>
        <v>0</v>
      </c>
      <c r="BL145" s="13" t="s">
        <v>122</v>
      </c>
      <c r="BM145" s="222" t="s">
        <v>192</v>
      </c>
    </row>
    <row r="146" s="2" customFormat="1">
      <c r="A146" s="34"/>
      <c r="B146" s="35"/>
      <c r="C146" s="211" t="s">
        <v>161</v>
      </c>
      <c r="D146" s="211" t="s">
        <v>118</v>
      </c>
      <c r="E146" s="212" t="s">
        <v>193</v>
      </c>
      <c r="F146" s="213" t="s">
        <v>194</v>
      </c>
      <c r="G146" s="214" t="s">
        <v>121</v>
      </c>
      <c r="H146" s="215">
        <v>1</v>
      </c>
      <c r="I146" s="216"/>
      <c r="J146" s="217">
        <f>ROUND(I146*H146,2)</f>
        <v>0</v>
      </c>
      <c r="K146" s="213" t="s">
        <v>1</v>
      </c>
      <c r="L146" s="40"/>
      <c r="M146" s="218" t="s">
        <v>1</v>
      </c>
      <c r="N146" s="219" t="s">
        <v>38</v>
      </c>
      <c r="O146" s="87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2" t="s">
        <v>122</v>
      </c>
      <c r="AT146" s="222" t="s">
        <v>118</v>
      </c>
      <c r="AU146" s="222" t="s">
        <v>80</v>
      </c>
      <c r="AY146" s="13" t="s">
        <v>116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3" t="s">
        <v>80</v>
      </c>
      <c r="BK146" s="223">
        <f>ROUND(I146*H146,2)</f>
        <v>0</v>
      </c>
      <c r="BL146" s="13" t="s">
        <v>122</v>
      </c>
      <c r="BM146" s="222" t="s">
        <v>195</v>
      </c>
    </row>
    <row r="147" s="2" customFormat="1">
      <c r="A147" s="34"/>
      <c r="B147" s="35"/>
      <c r="C147" s="211" t="s">
        <v>196</v>
      </c>
      <c r="D147" s="211" t="s">
        <v>118</v>
      </c>
      <c r="E147" s="212" t="s">
        <v>197</v>
      </c>
      <c r="F147" s="213" t="s">
        <v>198</v>
      </c>
      <c r="G147" s="214" t="s">
        <v>121</v>
      </c>
      <c r="H147" s="215">
        <v>1</v>
      </c>
      <c r="I147" s="216"/>
      <c r="J147" s="217">
        <f>ROUND(I147*H147,2)</f>
        <v>0</v>
      </c>
      <c r="K147" s="213" t="s">
        <v>1</v>
      </c>
      <c r="L147" s="40"/>
      <c r="M147" s="218" t="s">
        <v>1</v>
      </c>
      <c r="N147" s="219" t="s">
        <v>38</v>
      </c>
      <c r="O147" s="87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2" t="s">
        <v>122</v>
      </c>
      <c r="AT147" s="222" t="s">
        <v>118</v>
      </c>
      <c r="AU147" s="222" t="s">
        <v>80</v>
      </c>
      <c r="AY147" s="13" t="s">
        <v>116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3" t="s">
        <v>80</v>
      </c>
      <c r="BK147" s="223">
        <f>ROUND(I147*H147,2)</f>
        <v>0</v>
      </c>
      <c r="BL147" s="13" t="s">
        <v>122</v>
      </c>
      <c r="BM147" s="222" t="s">
        <v>199</v>
      </c>
    </row>
    <row r="148" s="2" customFormat="1" ht="16.5" customHeight="1">
      <c r="A148" s="34"/>
      <c r="B148" s="35"/>
      <c r="C148" s="211" t="s">
        <v>165</v>
      </c>
      <c r="D148" s="211" t="s">
        <v>118</v>
      </c>
      <c r="E148" s="212" t="s">
        <v>200</v>
      </c>
      <c r="F148" s="213" t="s">
        <v>201</v>
      </c>
      <c r="G148" s="214" t="s">
        <v>121</v>
      </c>
      <c r="H148" s="215">
        <v>1</v>
      </c>
      <c r="I148" s="216"/>
      <c r="J148" s="217">
        <f>ROUND(I148*H148,2)</f>
        <v>0</v>
      </c>
      <c r="K148" s="213" t="s">
        <v>1</v>
      </c>
      <c r="L148" s="40"/>
      <c r="M148" s="218" t="s">
        <v>1</v>
      </c>
      <c r="N148" s="219" t="s">
        <v>38</v>
      </c>
      <c r="O148" s="87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2" t="s">
        <v>122</v>
      </c>
      <c r="AT148" s="222" t="s">
        <v>118</v>
      </c>
      <c r="AU148" s="222" t="s">
        <v>80</v>
      </c>
      <c r="AY148" s="13" t="s">
        <v>116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3" t="s">
        <v>80</v>
      </c>
      <c r="BK148" s="223">
        <f>ROUND(I148*H148,2)</f>
        <v>0</v>
      </c>
      <c r="BL148" s="13" t="s">
        <v>122</v>
      </c>
      <c r="BM148" s="222" t="s">
        <v>202</v>
      </c>
    </row>
    <row r="149" s="2" customFormat="1" ht="16.5" customHeight="1">
      <c r="A149" s="34"/>
      <c r="B149" s="35"/>
      <c r="C149" s="211" t="s">
        <v>203</v>
      </c>
      <c r="D149" s="211" t="s">
        <v>118</v>
      </c>
      <c r="E149" s="212" t="s">
        <v>204</v>
      </c>
      <c r="F149" s="213" t="s">
        <v>205</v>
      </c>
      <c r="G149" s="214" t="s">
        <v>121</v>
      </c>
      <c r="H149" s="215">
        <v>15</v>
      </c>
      <c r="I149" s="216"/>
      <c r="J149" s="217">
        <f>ROUND(I149*H149,2)</f>
        <v>0</v>
      </c>
      <c r="K149" s="213" t="s">
        <v>1</v>
      </c>
      <c r="L149" s="40"/>
      <c r="M149" s="218" t="s">
        <v>1</v>
      </c>
      <c r="N149" s="219" t="s">
        <v>38</v>
      </c>
      <c r="O149" s="87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2" t="s">
        <v>122</v>
      </c>
      <c r="AT149" s="222" t="s">
        <v>118</v>
      </c>
      <c r="AU149" s="222" t="s">
        <v>80</v>
      </c>
      <c r="AY149" s="13" t="s">
        <v>116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3" t="s">
        <v>80</v>
      </c>
      <c r="BK149" s="223">
        <f>ROUND(I149*H149,2)</f>
        <v>0</v>
      </c>
      <c r="BL149" s="13" t="s">
        <v>122</v>
      </c>
      <c r="BM149" s="222" t="s">
        <v>206</v>
      </c>
    </row>
    <row r="150" s="2" customFormat="1" ht="16.5" customHeight="1">
      <c r="A150" s="34"/>
      <c r="B150" s="35"/>
      <c r="C150" s="211" t="s">
        <v>168</v>
      </c>
      <c r="D150" s="211" t="s">
        <v>118</v>
      </c>
      <c r="E150" s="212" t="s">
        <v>207</v>
      </c>
      <c r="F150" s="213" t="s">
        <v>208</v>
      </c>
      <c r="G150" s="214" t="s">
        <v>121</v>
      </c>
      <c r="H150" s="215">
        <v>1</v>
      </c>
      <c r="I150" s="216"/>
      <c r="J150" s="217">
        <f>ROUND(I150*H150,2)</f>
        <v>0</v>
      </c>
      <c r="K150" s="213" t="s">
        <v>1</v>
      </c>
      <c r="L150" s="40"/>
      <c r="M150" s="218" t="s">
        <v>1</v>
      </c>
      <c r="N150" s="219" t="s">
        <v>38</v>
      </c>
      <c r="O150" s="87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2" t="s">
        <v>122</v>
      </c>
      <c r="AT150" s="222" t="s">
        <v>118</v>
      </c>
      <c r="AU150" s="222" t="s">
        <v>80</v>
      </c>
      <c r="AY150" s="13" t="s">
        <v>116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3" t="s">
        <v>80</v>
      </c>
      <c r="BK150" s="223">
        <f>ROUND(I150*H150,2)</f>
        <v>0</v>
      </c>
      <c r="BL150" s="13" t="s">
        <v>122</v>
      </c>
      <c r="BM150" s="222" t="s">
        <v>209</v>
      </c>
    </row>
    <row r="151" s="2" customFormat="1" ht="16.5" customHeight="1">
      <c r="A151" s="34"/>
      <c r="B151" s="35"/>
      <c r="C151" s="211" t="s">
        <v>210</v>
      </c>
      <c r="D151" s="211" t="s">
        <v>118</v>
      </c>
      <c r="E151" s="212" t="s">
        <v>211</v>
      </c>
      <c r="F151" s="213" t="s">
        <v>212</v>
      </c>
      <c r="G151" s="214" t="s">
        <v>121</v>
      </c>
      <c r="H151" s="215">
        <v>1</v>
      </c>
      <c r="I151" s="216"/>
      <c r="J151" s="217">
        <f>ROUND(I151*H151,2)</f>
        <v>0</v>
      </c>
      <c r="K151" s="213" t="s">
        <v>1</v>
      </c>
      <c r="L151" s="40"/>
      <c r="M151" s="218" t="s">
        <v>1</v>
      </c>
      <c r="N151" s="219" t="s">
        <v>38</v>
      </c>
      <c r="O151" s="87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22" t="s">
        <v>122</v>
      </c>
      <c r="AT151" s="222" t="s">
        <v>118</v>
      </c>
      <c r="AU151" s="222" t="s">
        <v>80</v>
      </c>
      <c r="AY151" s="13" t="s">
        <v>116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3" t="s">
        <v>80</v>
      </c>
      <c r="BK151" s="223">
        <f>ROUND(I151*H151,2)</f>
        <v>0</v>
      </c>
      <c r="BL151" s="13" t="s">
        <v>122</v>
      </c>
      <c r="BM151" s="222" t="s">
        <v>213</v>
      </c>
    </row>
    <row r="152" s="2" customFormat="1" ht="16.5" customHeight="1">
      <c r="A152" s="34"/>
      <c r="B152" s="35"/>
      <c r="C152" s="211" t="s">
        <v>172</v>
      </c>
      <c r="D152" s="211" t="s">
        <v>118</v>
      </c>
      <c r="E152" s="212" t="s">
        <v>214</v>
      </c>
      <c r="F152" s="213" t="s">
        <v>215</v>
      </c>
      <c r="G152" s="214" t="s">
        <v>121</v>
      </c>
      <c r="H152" s="215">
        <v>1</v>
      </c>
      <c r="I152" s="216"/>
      <c r="J152" s="217">
        <f>ROUND(I152*H152,2)</f>
        <v>0</v>
      </c>
      <c r="K152" s="213" t="s">
        <v>1</v>
      </c>
      <c r="L152" s="40"/>
      <c r="M152" s="218" t="s">
        <v>1</v>
      </c>
      <c r="N152" s="219" t="s">
        <v>38</v>
      </c>
      <c r="O152" s="87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2" t="s">
        <v>122</v>
      </c>
      <c r="AT152" s="222" t="s">
        <v>118</v>
      </c>
      <c r="AU152" s="222" t="s">
        <v>80</v>
      </c>
      <c r="AY152" s="13" t="s">
        <v>116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3" t="s">
        <v>80</v>
      </c>
      <c r="BK152" s="223">
        <f>ROUND(I152*H152,2)</f>
        <v>0</v>
      </c>
      <c r="BL152" s="13" t="s">
        <v>122</v>
      </c>
      <c r="BM152" s="222" t="s">
        <v>216</v>
      </c>
    </row>
    <row r="153" s="2" customFormat="1" ht="16.5" customHeight="1">
      <c r="A153" s="34"/>
      <c r="B153" s="35"/>
      <c r="C153" s="211" t="s">
        <v>217</v>
      </c>
      <c r="D153" s="211" t="s">
        <v>118</v>
      </c>
      <c r="E153" s="212" t="s">
        <v>218</v>
      </c>
      <c r="F153" s="213" t="s">
        <v>219</v>
      </c>
      <c r="G153" s="214" t="s">
        <v>121</v>
      </c>
      <c r="H153" s="215">
        <v>1</v>
      </c>
      <c r="I153" s="216"/>
      <c r="J153" s="217">
        <f>ROUND(I153*H153,2)</f>
        <v>0</v>
      </c>
      <c r="K153" s="213" t="s">
        <v>1</v>
      </c>
      <c r="L153" s="40"/>
      <c r="M153" s="218" t="s">
        <v>1</v>
      </c>
      <c r="N153" s="219" t="s">
        <v>38</v>
      </c>
      <c r="O153" s="87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2" t="s">
        <v>122</v>
      </c>
      <c r="AT153" s="222" t="s">
        <v>118</v>
      </c>
      <c r="AU153" s="222" t="s">
        <v>80</v>
      </c>
      <c r="AY153" s="13" t="s">
        <v>116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3" t="s">
        <v>80</v>
      </c>
      <c r="BK153" s="223">
        <f>ROUND(I153*H153,2)</f>
        <v>0</v>
      </c>
      <c r="BL153" s="13" t="s">
        <v>122</v>
      </c>
      <c r="BM153" s="222" t="s">
        <v>220</v>
      </c>
    </row>
    <row r="154" s="2" customFormat="1" ht="16.5" customHeight="1">
      <c r="A154" s="34"/>
      <c r="B154" s="35"/>
      <c r="C154" s="211" t="s">
        <v>175</v>
      </c>
      <c r="D154" s="211" t="s">
        <v>118</v>
      </c>
      <c r="E154" s="212" t="s">
        <v>221</v>
      </c>
      <c r="F154" s="213" t="s">
        <v>222</v>
      </c>
      <c r="G154" s="214" t="s">
        <v>121</v>
      </c>
      <c r="H154" s="215">
        <v>1</v>
      </c>
      <c r="I154" s="216"/>
      <c r="J154" s="217">
        <f>ROUND(I154*H154,2)</f>
        <v>0</v>
      </c>
      <c r="K154" s="213" t="s">
        <v>1</v>
      </c>
      <c r="L154" s="40"/>
      <c r="M154" s="218" t="s">
        <v>1</v>
      </c>
      <c r="N154" s="219" t="s">
        <v>38</v>
      </c>
      <c r="O154" s="87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2" t="s">
        <v>122</v>
      </c>
      <c r="AT154" s="222" t="s">
        <v>118</v>
      </c>
      <c r="AU154" s="222" t="s">
        <v>80</v>
      </c>
      <c r="AY154" s="13" t="s">
        <v>116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3" t="s">
        <v>80</v>
      </c>
      <c r="BK154" s="223">
        <f>ROUND(I154*H154,2)</f>
        <v>0</v>
      </c>
      <c r="BL154" s="13" t="s">
        <v>122</v>
      </c>
      <c r="BM154" s="222" t="s">
        <v>223</v>
      </c>
    </row>
    <row r="155" s="2" customFormat="1" ht="16.5" customHeight="1">
      <c r="A155" s="34"/>
      <c r="B155" s="35"/>
      <c r="C155" s="211" t="s">
        <v>224</v>
      </c>
      <c r="D155" s="211" t="s">
        <v>118</v>
      </c>
      <c r="E155" s="212" t="s">
        <v>225</v>
      </c>
      <c r="F155" s="213" t="s">
        <v>226</v>
      </c>
      <c r="G155" s="214" t="s">
        <v>121</v>
      </c>
      <c r="H155" s="215">
        <v>1</v>
      </c>
      <c r="I155" s="216"/>
      <c r="J155" s="217">
        <f>ROUND(I155*H155,2)</f>
        <v>0</v>
      </c>
      <c r="K155" s="213" t="s">
        <v>1</v>
      </c>
      <c r="L155" s="40"/>
      <c r="M155" s="218" t="s">
        <v>1</v>
      </c>
      <c r="N155" s="219" t="s">
        <v>38</v>
      </c>
      <c r="O155" s="87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2" t="s">
        <v>122</v>
      </c>
      <c r="AT155" s="222" t="s">
        <v>118</v>
      </c>
      <c r="AU155" s="222" t="s">
        <v>80</v>
      </c>
      <c r="AY155" s="13" t="s">
        <v>116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3" t="s">
        <v>80</v>
      </c>
      <c r="BK155" s="223">
        <f>ROUND(I155*H155,2)</f>
        <v>0</v>
      </c>
      <c r="BL155" s="13" t="s">
        <v>122</v>
      </c>
      <c r="BM155" s="222" t="s">
        <v>227</v>
      </c>
    </row>
    <row r="156" s="2" customFormat="1">
      <c r="A156" s="34"/>
      <c r="B156" s="35"/>
      <c r="C156" s="211" t="s">
        <v>178</v>
      </c>
      <c r="D156" s="211" t="s">
        <v>118</v>
      </c>
      <c r="E156" s="212" t="s">
        <v>228</v>
      </c>
      <c r="F156" s="213" t="s">
        <v>229</v>
      </c>
      <c r="G156" s="214" t="s">
        <v>121</v>
      </c>
      <c r="H156" s="215">
        <v>1</v>
      </c>
      <c r="I156" s="216"/>
      <c r="J156" s="217">
        <f>ROUND(I156*H156,2)</f>
        <v>0</v>
      </c>
      <c r="K156" s="213" t="s">
        <v>1</v>
      </c>
      <c r="L156" s="40"/>
      <c r="M156" s="218" t="s">
        <v>1</v>
      </c>
      <c r="N156" s="219" t="s">
        <v>38</v>
      </c>
      <c r="O156" s="87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22" t="s">
        <v>122</v>
      </c>
      <c r="AT156" s="222" t="s">
        <v>118</v>
      </c>
      <c r="AU156" s="222" t="s">
        <v>80</v>
      </c>
      <c r="AY156" s="13" t="s">
        <v>116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3" t="s">
        <v>80</v>
      </c>
      <c r="BK156" s="223">
        <f>ROUND(I156*H156,2)</f>
        <v>0</v>
      </c>
      <c r="BL156" s="13" t="s">
        <v>122</v>
      </c>
      <c r="BM156" s="222" t="s">
        <v>230</v>
      </c>
    </row>
    <row r="157" s="2" customFormat="1" ht="16.5" customHeight="1">
      <c r="A157" s="34"/>
      <c r="B157" s="35"/>
      <c r="C157" s="211" t="s">
        <v>231</v>
      </c>
      <c r="D157" s="211" t="s">
        <v>118</v>
      </c>
      <c r="E157" s="212" t="s">
        <v>232</v>
      </c>
      <c r="F157" s="213" t="s">
        <v>233</v>
      </c>
      <c r="G157" s="214" t="s">
        <v>121</v>
      </c>
      <c r="H157" s="215">
        <v>1</v>
      </c>
      <c r="I157" s="216"/>
      <c r="J157" s="217">
        <f>ROUND(I157*H157,2)</f>
        <v>0</v>
      </c>
      <c r="K157" s="213" t="s">
        <v>1</v>
      </c>
      <c r="L157" s="40"/>
      <c r="M157" s="218" t="s">
        <v>1</v>
      </c>
      <c r="N157" s="219" t="s">
        <v>38</v>
      </c>
      <c r="O157" s="87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2" t="s">
        <v>122</v>
      </c>
      <c r="AT157" s="222" t="s">
        <v>118</v>
      </c>
      <c r="AU157" s="222" t="s">
        <v>80</v>
      </c>
      <c r="AY157" s="13" t="s">
        <v>116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3" t="s">
        <v>80</v>
      </c>
      <c r="BK157" s="223">
        <f>ROUND(I157*H157,2)</f>
        <v>0</v>
      </c>
      <c r="BL157" s="13" t="s">
        <v>122</v>
      </c>
      <c r="BM157" s="222" t="s">
        <v>234</v>
      </c>
    </row>
    <row r="158" s="2" customFormat="1" ht="16.5" customHeight="1">
      <c r="A158" s="34"/>
      <c r="B158" s="35"/>
      <c r="C158" s="211" t="s">
        <v>181</v>
      </c>
      <c r="D158" s="211" t="s">
        <v>118</v>
      </c>
      <c r="E158" s="212" t="s">
        <v>235</v>
      </c>
      <c r="F158" s="213" t="s">
        <v>236</v>
      </c>
      <c r="G158" s="214" t="s">
        <v>121</v>
      </c>
      <c r="H158" s="215">
        <v>1</v>
      </c>
      <c r="I158" s="216"/>
      <c r="J158" s="217">
        <f>ROUND(I158*H158,2)</f>
        <v>0</v>
      </c>
      <c r="K158" s="213" t="s">
        <v>1</v>
      </c>
      <c r="L158" s="40"/>
      <c r="M158" s="218" t="s">
        <v>1</v>
      </c>
      <c r="N158" s="219" t="s">
        <v>38</v>
      </c>
      <c r="O158" s="87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22" t="s">
        <v>122</v>
      </c>
      <c r="AT158" s="222" t="s">
        <v>118</v>
      </c>
      <c r="AU158" s="222" t="s">
        <v>80</v>
      </c>
      <c r="AY158" s="13" t="s">
        <v>116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3" t="s">
        <v>80</v>
      </c>
      <c r="BK158" s="223">
        <f>ROUND(I158*H158,2)</f>
        <v>0</v>
      </c>
      <c r="BL158" s="13" t="s">
        <v>122</v>
      </c>
      <c r="BM158" s="222" t="s">
        <v>237</v>
      </c>
    </row>
    <row r="159" s="2" customFormat="1" ht="16.5" customHeight="1">
      <c r="A159" s="34"/>
      <c r="B159" s="35"/>
      <c r="C159" s="211" t="s">
        <v>238</v>
      </c>
      <c r="D159" s="211" t="s">
        <v>118</v>
      </c>
      <c r="E159" s="212" t="s">
        <v>239</v>
      </c>
      <c r="F159" s="213" t="s">
        <v>240</v>
      </c>
      <c r="G159" s="214" t="s">
        <v>121</v>
      </c>
      <c r="H159" s="215">
        <v>1</v>
      </c>
      <c r="I159" s="216"/>
      <c r="J159" s="217">
        <f>ROUND(I159*H159,2)</f>
        <v>0</v>
      </c>
      <c r="K159" s="213" t="s">
        <v>1</v>
      </c>
      <c r="L159" s="40"/>
      <c r="M159" s="218" t="s">
        <v>1</v>
      </c>
      <c r="N159" s="219" t="s">
        <v>38</v>
      </c>
      <c r="O159" s="87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2" t="s">
        <v>122</v>
      </c>
      <c r="AT159" s="222" t="s">
        <v>118</v>
      </c>
      <c r="AU159" s="222" t="s">
        <v>80</v>
      </c>
      <c r="AY159" s="13" t="s">
        <v>116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3" t="s">
        <v>80</v>
      </c>
      <c r="BK159" s="223">
        <f>ROUND(I159*H159,2)</f>
        <v>0</v>
      </c>
      <c r="BL159" s="13" t="s">
        <v>122</v>
      </c>
      <c r="BM159" s="222" t="s">
        <v>241</v>
      </c>
    </row>
    <row r="160" s="2" customFormat="1" ht="16.5" customHeight="1">
      <c r="A160" s="34"/>
      <c r="B160" s="35"/>
      <c r="C160" s="211" t="s">
        <v>185</v>
      </c>
      <c r="D160" s="211" t="s">
        <v>118</v>
      </c>
      <c r="E160" s="212" t="s">
        <v>242</v>
      </c>
      <c r="F160" s="213" t="s">
        <v>243</v>
      </c>
      <c r="G160" s="214" t="s">
        <v>121</v>
      </c>
      <c r="H160" s="215">
        <v>1</v>
      </c>
      <c r="I160" s="216"/>
      <c r="J160" s="217">
        <f>ROUND(I160*H160,2)</f>
        <v>0</v>
      </c>
      <c r="K160" s="213" t="s">
        <v>1</v>
      </c>
      <c r="L160" s="40"/>
      <c r="M160" s="218" t="s">
        <v>1</v>
      </c>
      <c r="N160" s="219" t="s">
        <v>38</v>
      </c>
      <c r="O160" s="87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22" t="s">
        <v>122</v>
      </c>
      <c r="AT160" s="222" t="s">
        <v>118</v>
      </c>
      <c r="AU160" s="222" t="s">
        <v>80</v>
      </c>
      <c r="AY160" s="13" t="s">
        <v>116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3" t="s">
        <v>80</v>
      </c>
      <c r="BK160" s="223">
        <f>ROUND(I160*H160,2)</f>
        <v>0</v>
      </c>
      <c r="BL160" s="13" t="s">
        <v>122</v>
      </c>
      <c r="BM160" s="222" t="s">
        <v>244</v>
      </c>
    </row>
    <row r="161" s="2" customFormat="1" ht="21.75" customHeight="1">
      <c r="A161" s="34"/>
      <c r="B161" s="35"/>
      <c r="C161" s="211" t="s">
        <v>245</v>
      </c>
      <c r="D161" s="211" t="s">
        <v>118</v>
      </c>
      <c r="E161" s="212" t="s">
        <v>246</v>
      </c>
      <c r="F161" s="213" t="s">
        <v>247</v>
      </c>
      <c r="G161" s="214" t="s">
        <v>121</v>
      </c>
      <c r="H161" s="215">
        <v>1</v>
      </c>
      <c r="I161" s="216"/>
      <c r="J161" s="217">
        <f>ROUND(I161*H161,2)</f>
        <v>0</v>
      </c>
      <c r="K161" s="213" t="s">
        <v>1</v>
      </c>
      <c r="L161" s="40"/>
      <c r="M161" s="218" t="s">
        <v>1</v>
      </c>
      <c r="N161" s="219" t="s">
        <v>38</v>
      </c>
      <c r="O161" s="87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22" t="s">
        <v>122</v>
      </c>
      <c r="AT161" s="222" t="s">
        <v>118</v>
      </c>
      <c r="AU161" s="222" t="s">
        <v>80</v>
      </c>
      <c r="AY161" s="13" t="s">
        <v>116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3" t="s">
        <v>80</v>
      </c>
      <c r="BK161" s="223">
        <f>ROUND(I161*H161,2)</f>
        <v>0</v>
      </c>
      <c r="BL161" s="13" t="s">
        <v>122</v>
      </c>
      <c r="BM161" s="222" t="s">
        <v>248</v>
      </c>
    </row>
    <row r="162" s="2" customFormat="1" ht="21.75" customHeight="1">
      <c r="A162" s="34"/>
      <c r="B162" s="35"/>
      <c r="C162" s="211" t="s">
        <v>188</v>
      </c>
      <c r="D162" s="211" t="s">
        <v>118</v>
      </c>
      <c r="E162" s="212" t="s">
        <v>249</v>
      </c>
      <c r="F162" s="213" t="s">
        <v>250</v>
      </c>
      <c r="G162" s="214" t="s">
        <v>121</v>
      </c>
      <c r="H162" s="215">
        <v>1</v>
      </c>
      <c r="I162" s="216"/>
      <c r="J162" s="217">
        <f>ROUND(I162*H162,2)</f>
        <v>0</v>
      </c>
      <c r="K162" s="213" t="s">
        <v>1</v>
      </c>
      <c r="L162" s="40"/>
      <c r="M162" s="218" t="s">
        <v>1</v>
      </c>
      <c r="N162" s="219" t="s">
        <v>38</v>
      </c>
      <c r="O162" s="87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2" t="s">
        <v>122</v>
      </c>
      <c r="AT162" s="222" t="s">
        <v>118</v>
      </c>
      <c r="AU162" s="222" t="s">
        <v>80</v>
      </c>
      <c r="AY162" s="13" t="s">
        <v>116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3" t="s">
        <v>80</v>
      </c>
      <c r="BK162" s="223">
        <f>ROUND(I162*H162,2)</f>
        <v>0</v>
      </c>
      <c r="BL162" s="13" t="s">
        <v>122</v>
      </c>
      <c r="BM162" s="222" t="s">
        <v>251</v>
      </c>
    </row>
    <row r="163" s="2" customFormat="1" ht="16.5" customHeight="1">
      <c r="A163" s="34"/>
      <c r="B163" s="35"/>
      <c r="C163" s="211" t="s">
        <v>252</v>
      </c>
      <c r="D163" s="211" t="s">
        <v>118</v>
      </c>
      <c r="E163" s="212" t="s">
        <v>253</v>
      </c>
      <c r="F163" s="213" t="s">
        <v>254</v>
      </c>
      <c r="G163" s="214" t="s">
        <v>121</v>
      </c>
      <c r="H163" s="215">
        <v>1</v>
      </c>
      <c r="I163" s="216"/>
      <c r="J163" s="217">
        <f>ROUND(I163*H163,2)</f>
        <v>0</v>
      </c>
      <c r="K163" s="213" t="s">
        <v>1</v>
      </c>
      <c r="L163" s="40"/>
      <c r="M163" s="218" t="s">
        <v>1</v>
      </c>
      <c r="N163" s="219" t="s">
        <v>38</v>
      </c>
      <c r="O163" s="87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22" t="s">
        <v>122</v>
      </c>
      <c r="AT163" s="222" t="s">
        <v>118</v>
      </c>
      <c r="AU163" s="222" t="s">
        <v>80</v>
      </c>
      <c r="AY163" s="13" t="s">
        <v>116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3" t="s">
        <v>80</v>
      </c>
      <c r="BK163" s="223">
        <f>ROUND(I163*H163,2)</f>
        <v>0</v>
      </c>
      <c r="BL163" s="13" t="s">
        <v>122</v>
      </c>
      <c r="BM163" s="222" t="s">
        <v>255</v>
      </c>
    </row>
    <row r="164" s="2" customFormat="1">
      <c r="A164" s="34"/>
      <c r="B164" s="35"/>
      <c r="C164" s="211" t="s">
        <v>192</v>
      </c>
      <c r="D164" s="211" t="s">
        <v>118</v>
      </c>
      <c r="E164" s="212" t="s">
        <v>256</v>
      </c>
      <c r="F164" s="213" t="s">
        <v>257</v>
      </c>
      <c r="G164" s="214" t="s">
        <v>121</v>
      </c>
      <c r="H164" s="215">
        <v>1</v>
      </c>
      <c r="I164" s="216"/>
      <c r="J164" s="217">
        <f>ROUND(I164*H164,2)</f>
        <v>0</v>
      </c>
      <c r="K164" s="213" t="s">
        <v>1</v>
      </c>
      <c r="L164" s="40"/>
      <c r="M164" s="218" t="s">
        <v>1</v>
      </c>
      <c r="N164" s="219" t="s">
        <v>38</v>
      </c>
      <c r="O164" s="87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22" t="s">
        <v>122</v>
      </c>
      <c r="AT164" s="222" t="s">
        <v>118</v>
      </c>
      <c r="AU164" s="222" t="s">
        <v>80</v>
      </c>
      <c r="AY164" s="13" t="s">
        <v>116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3" t="s">
        <v>80</v>
      </c>
      <c r="BK164" s="223">
        <f>ROUND(I164*H164,2)</f>
        <v>0</v>
      </c>
      <c r="BL164" s="13" t="s">
        <v>122</v>
      </c>
      <c r="BM164" s="222" t="s">
        <v>258</v>
      </c>
    </row>
    <row r="165" s="2" customFormat="1" ht="16.5" customHeight="1">
      <c r="A165" s="34"/>
      <c r="B165" s="35"/>
      <c r="C165" s="211" t="s">
        <v>259</v>
      </c>
      <c r="D165" s="211" t="s">
        <v>118</v>
      </c>
      <c r="E165" s="212" t="s">
        <v>260</v>
      </c>
      <c r="F165" s="213" t="s">
        <v>261</v>
      </c>
      <c r="G165" s="214" t="s">
        <v>121</v>
      </c>
      <c r="H165" s="215">
        <v>1</v>
      </c>
      <c r="I165" s="216"/>
      <c r="J165" s="217">
        <f>ROUND(I165*H165,2)</f>
        <v>0</v>
      </c>
      <c r="K165" s="213" t="s">
        <v>1</v>
      </c>
      <c r="L165" s="40"/>
      <c r="M165" s="218" t="s">
        <v>1</v>
      </c>
      <c r="N165" s="219" t="s">
        <v>38</v>
      </c>
      <c r="O165" s="87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2" t="s">
        <v>122</v>
      </c>
      <c r="AT165" s="222" t="s">
        <v>118</v>
      </c>
      <c r="AU165" s="222" t="s">
        <v>80</v>
      </c>
      <c r="AY165" s="13" t="s">
        <v>116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3" t="s">
        <v>80</v>
      </c>
      <c r="BK165" s="223">
        <f>ROUND(I165*H165,2)</f>
        <v>0</v>
      </c>
      <c r="BL165" s="13" t="s">
        <v>122</v>
      </c>
      <c r="BM165" s="222" t="s">
        <v>262</v>
      </c>
    </row>
    <row r="166" s="2" customFormat="1" ht="16.5" customHeight="1">
      <c r="A166" s="34"/>
      <c r="B166" s="35"/>
      <c r="C166" s="211" t="s">
        <v>195</v>
      </c>
      <c r="D166" s="211" t="s">
        <v>118</v>
      </c>
      <c r="E166" s="212" t="s">
        <v>263</v>
      </c>
      <c r="F166" s="213" t="s">
        <v>264</v>
      </c>
      <c r="G166" s="214" t="s">
        <v>121</v>
      </c>
      <c r="H166" s="215">
        <v>1</v>
      </c>
      <c r="I166" s="216"/>
      <c r="J166" s="217">
        <f>ROUND(I166*H166,2)</f>
        <v>0</v>
      </c>
      <c r="K166" s="213" t="s">
        <v>1</v>
      </c>
      <c r="L166" s="40"/>
      <c r="M166" s="218" t="s">
        <v>1</v>
      </c>
      <c r="N166" s="219" t="s">
        <v>38</v>
      </c>
      <c r="O166" s="87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22" t="s">
        <v>122</v>
      </c>
      <c r="AT166" s="222" t="s">
        <v>118</v>
      </c>
      <c r="AU166" s="222" t="s">
        <v>80</v>
      </c>
      <c r="AY166" s="13" t="s">
        <v>116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3" t="s">
        <v>80</v>
      </c>
      <c r="BK166" s="223">
        <f>ROUND(I166*H166,2)</f>
        <v>0</v>
      </c>
      <c r="BL166" s="13" t="s">
        <v>122</v>
      </c>
      <c r="BM166" s="222" t="s">
        <v>265</v>
      </c>
    </row>
    <row r="167" s="2" customFormat="1">
      <c r="A167" s="34"/>
      <c r="B167" s="35"/>
      <c r="C167" s="211" t="s">
        <v>266</v>
      </c>
      <c r="D167" s="211" t="s">
        <v>118</v>
      </c>
      <c r="E167" s="212" t="s">
        <v>267</v>
      </c>
      <c r="F167" s="213" t="s">
        <v>268</v>
      </c>
      <c r="G167" s="214" t="s">
        <v>121</v>
      </c>
      <c r="H167" s="215">
        <v>12</v>
      </c>
      <c r="I167" s="216"/>
      <c r="J167" s="217">
        <f>ROUND(I167*H167,2)</f>
        <v>0</v>
      </c>
      <c r="K167" s="213" t="s">
        <v>1</v>
      </c>
      <c r="L167" s="40"/>
      <c r="M167" s="218" t="s">
        <v>1</v>
      </c>
      <c r="N167" s="219" t="s">
        <v>38</v>
      </c>
      <c r="O167" s="87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22" t="s">
        <v>122</v>
      </c>
      <c r="AT167" s="222" t="s">
        <v>118</v>
      </c>
      <c r="AU167" s="222" t="s">
        <v>80</v>
      </c>
      <c r="AY167" s="13" t="s">
        <v>116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3" t="s">
        <v>80</v>
      </c>
      <c r="BK167" s="223">
        <f>ROUND(I167*H167,2)</f>
        <v>0</v>
      </c>
      <c r="BL167" s="13" t="s">
        <v>122</v>
      </c>
      <c r="BM167" s="222" t="s">
        <v>269</v>
      </c>
    </row>
    <row r="168" s="2" customFormat="1" ht="16.5" customHeight="1">
      <c r="A168" s="34"/>
      <c r="B168" s="35"/>
      <c r="C168" s="211" t="s">
        <v>199</v>
      </c>
      <c r="D168" s="211" t="s">
        <v>118</v>
      </c>
      <c r="E168" s="212" t="s">
        <v>270</v>
      </c>
      <c r="F168" s="213" t="s">
        <v>271</v>
      </c>
      <c r="G168" s="214" t="s">
        <v>121</v>
      </c>
      <c r="H168" s="215">
        <v>30</v>
      </c>
      <c r="I168" s="216"/>
      <c r="J168" s="217">
        <f>ROUND(I168*H168,2)</f>
        <v>0</v>
      </c>
      <c r="K168" s="213" t="s">
        <v>1</v>
      </c>
      <c r="L168" s="40"/>
      <c r="M168" s="218" t="s">
        <v>1</v>
      </c>
      <c r="N168" s="219" t="s">
        <v>38</v>
      </c>
      <c r="O168" s="87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22" t="s">
        <v>122</v>
      </c>
      <c r="AT168" s="222" t="s">
        <v>118</v>
      </c>
      <c r="AU168" s="222" t="s">
        <v>80</v>
      </c>
      <c r="AY168" s="13" t="s">
        <v>116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3" t="s">
        <v>80</v>
      </c>
      <c r="BK168" s="223">
        <f>ROUND(I168*H168,2)</f>
        <v>0</v>
      </c>
      <c r="BL168" s="13" t="s">
        <v>122</v>
      </c>
      <c r="BM168" s="222" t="s">
        <v>272</v>
      </c>
    </row>
    <row r="169" s="2" customFormat="1" ht="16.5" customHeight="1">
      <c r="A169" s="34"/>
      <c r="B169" s="35"/>
      <c r="C169" s="211" t="s">
        <v>273</v>
      </c>
      <c r="D169" s="211" t="s">
        <v>118</v>
      </c>
      <c r="E169" s="212" t="s">
        <v>274</v>
      </c>
      <c r="F169" s="213" t="s">
        <v>275</v>
      </c>
      <c r="G169" s="214" t="s">
        <v>121</v>
      </c>
      <c r="H169" s="215">
        <v>30</v>
      </c>
      <c r="I169" s="216"/>
      <c r="J169" s="217">
        <f>ROUND(I169*H169,2)</f>
        <v>0</v>
      </c>
      <c r="K169" s="213" t="s">
        <v>1</v>
      </c>
      <c r="L169" s="40"/>
      <c r="M169" s="218" t="s">
        <v>1</v>
      </c>
      <c r="N169" s="219" t="s">
        <v>38</v>
      </c>
      <c r="O169" s="87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2" t="s">
        <v>122</v>
      </c>
      <c r="AT169" s="222" t="s">
        <v>118</v>
      </c>
      <c r="AU169" s="222" t="s">
        <v>80</v>
      </c>
      <c r="AY169" s="13" t="s">
        <v>116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3" t="s">
        <v>80</v>
      </c>
      <c r="BK169" s="223">
        <f>ROUND(I169*H169,2)</f>
        <v>0</v>
      </c>
      <c r="BL169" s="13" t="s">
        <v>122</v>
      </c>
      <c r="BM169" s="222" t="s">
        <v>276</v>
      </c>
    </row>
    <row r="170" s="2" customFormat="1" ht="16.5" customHeight="1">
      <c r="A170" s="34"/>
      <c r="B170" s="35"/>
      <c r="C170" s="211" t="s">
        <v>202</v>
      </c>
      <c r="D170" s="211" t="s">
        <v>118</v>
      </c>
      <c r="E170" s="212" t="s">
        <v>277</v>
      </c>
      <c r="F170" s="213" t="s">
        <v>278</v>
      </c>
      <c r="G170" s="214" t="s">
        <v>121</v>
      </c>
      <c r="H170" s="215">
        <v>12</v>
      </c>
      <c r="I170" s="216"/>
      <c r="J170" s="217">
        <f>ROUND(I170*H170,2)</f>
        <v>0</v>
      </c>
      <c r="K170" s="213" t="s">
        <v>1</v>
      </c>
      <c r="L170" s="40"/>
      <c r="M170" s="218" t="s">
        <v>1</v>
      </c>
      <c r="N170" s="219" t="s">
        <v>38</v>
      </c>
      <c r="O170" s="87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22" t="s">
        <v>122</v>
      </c>
      <c r="AT170" s="222" t="s">
        <v>118</v>
      </c>
      <c r="AU170" s="222" t="s">
        <v>80</v>
      </c>
      <c r="AY170" s="13" t="s">
        <v>116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3" t="s">
        <v>80</v>
      </c>
      <c r="BK170" s="223">
        <f>ROUND(I170*H170,2)</f>
        <v>0</v>
      </c>
      <c r="BL170" s="13" t="s">
        <v>122</v>
      </c>
      <c r="BM170" s="222" t="s">
        <v>279</v>
      </c>
    </row>
    <row r="171" s="2" customFormat="1" ht="21.75" customHeight="1">
      <c r="A171" s="34"/>
      <c r="B171" s="35"/>
      <c r="C171" s="211" t="s">
        <v>280</v>
      </c>
      <c r="D171" s="211" t="s">
        <v>118</v>
      </c>
      <c r="E171" s="212" t="s">
        <v>281</v>
      </c>
      <c r="F171" s="213" t="s">
        <v>282</v>
      </c>
      <c r="G171" s="214" t="s">
        <v>121</v>
      </c>
      <c r="H171" s="215">
        <v>1</v>
      </c>
      <c r="I171" s="216"/>
      <c r="J171" s="217">
        <f>ROUND(I171*H171,2)</f>
        <v>0</v>
      </c>
      <c r="K171" s="213" t="s">
        <v>1</v>
      </c>
      <c r="L171" s="40"/>
      <c r="M171" s="218" t="s">
        <v>1</v>
      </c>
      <c r="N171" s="219" t="s">
        <v>38</v>
      </c>
      <c r="O171" s="87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22" t="s">
        <v>122</v>
      </c>
      <c r="AT171" s="222" t="s">
        <v>118</v>
      </c>
      <c r="AU171" s="222" t="s">
        <v>80</v>
      </c>
      <c r="AY171" s="13" t="s">
        <v>116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3" t="s">
        <v>80</v>
      </c>
      <c r="BK171" s="223">
        <f>ROUND(I171*H171,2)</f>
        <v>0</v>
      </c>
      <c r="BL171" s="13" t="s">
        <v>122</v>
      </c>
      <c r="BM171" s="222" t="s">
        <v>283</v>
      </c>
    </row>
    <row r="172" s="2" customFormat="1" ht="21.75" customHeight="1">
      <c r="A172" s="34"/>
      <c r="B172" s="35"/>
      <c r="C172" s="211" t="s">
        <v>206</v>
      </c>
      <c r="D172" s="211" t="s">
        <v>118</v>
      </c>
      <c r="E172" s="212" t="s">
        <v>284</v>
      </c>
      <c r="F172" s="213" t="s">
        <v>285</v>
      </c>
      <c r="G172" s="214" t="s">
        <v>121</v>
      </c>
      <c r="H172" s="215">
        <v>1</v>
      </c>
      <c r="I172" s="216"/>
      <c r="J172" s="217">
        <f>ROUND(I172*H172,2)</f>
        <v>0</v>
      </c>
      <c r="K172" s="213" t="s">
        <v>1</v>
      </c>
      <c r="L172" s="40"/>
      <c r="M172" s="218" t="s">
        <v>1</v>
      </c>
      <c r="N172" s="219" t="s">
        <v>38</v>
      </c>
      <c r="O172" s="87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2" t="s">
        <v>122</v>
      </c>
      <c r="AT172" s="222" t="s">
        <v>118</v>
      </c>
      <c r="AU172" s="222" t="s">
        <v>80</v>
      </c>
      <c r="AY172" s="13" t="s">
        <v>116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3" t="s">
        <v>80</v>
      </c>
      <c r="BK172" s="223">
        <f>ROUND(I172*H172,2)</f>
        <v>0</v>
      </c>
      <c r="BL172" s="13" t="s">
        <v>122</v>
      </c>
      <c r="BM172" s="222" t="s">
        <v>286</v>
      </c>
    </row>
    <row r="173" s="2" customFormat="1">
      <c r="A173" s="34"/>
      <c r="B173" s="35"/>
      <c r="C173" s="211" t="s">
        <v>287</v>
      </c>
      <c r="D173" s="211" t="s">
        <v>118</v>
      </c>
      <c r="E173" s="212" t="s">
        <v>288</v>
      </c>
      <c r="F173" s="213" t="s">
        <v>289</v>
      </c>
      <c r="G173" s="214" t="s">
        <v>121</v>
      </c>
      <c r="H173" s="215">
        <v>1</v>
      </c>
      <c r="I173" s="216"/>
      <c r="J173" s="217">
        <f>ROUND(I173*H173,2)</f>
        <v>0</v>
      </c>
      <c r="K173" s="213" t="s">
        <v>1</v>
      </c>
      <c r="L173" s="40"/>
      <c r="M173" s="218" t="s">
        <v>1</v>
      </c>
      <c r="N173" s="219" t="s">
        <v>38</v>
      </c>
      <c r="O173" s="87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22" t="s">
        <v>122</v>
      </c>
      <c r="AT173" s="222" t="s">
        <v>118</v>
      </c>
      <c r="AU173" s="222" t="s">
        <v>80</v>
      </c>
      <c r="AY173" s="13" t="s">
        <v>116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3" t="s">
        <v>80</v>
      </c>
      <c r="BK173" s="223">
        <f>ROUND(I173*H173,2)</f>
        <v>0</v>
      </c>
      <c r="BL173" s="13" t="s">
        <v>122</v>
      </c>
      <c r="BM173" s="222" t="s">
        <v>290</v>
      </c>
    </row>
    <row r="174" s="2" customFormat="1">
      <c r="A174" s="34"/>
      <c r="B174" s="35"/>
      <c r="C174" s="211" t="s">
        <v>209</v>
      </c>
      <c r="D174" s="211" t="s">
        <v>118</v>
      </c>
      <c r="E174" s="212" t="s">
        <v>291</v>
      </c>
      <c r="F174" s="213" t="s">
        <v>292</v>
      </c>
      <c r="G174" s="214" t="s">
        <v>121</v>
      </c>
      <c r="H174" s="215">
        <v>1</v>
      </c>
      <c r="I174" s="216"/>
      <c r="J174" s="217">
        <f>ROUND(I174*H174,2)</f>
        <v>0</v>
      </c>
      <c r="K174" s="213" t="s">
        <v>1</v>
      </c>
      <c r="L174" s="40"/>
      <c r="M174" s="218" t="s">
        <v>1</v>
      </c>
      <c r="N174" s="219" t="s">
        <v>38</v>
      </c>
      <c r="O174" s="87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22" t="s">
        <v>122</v>
      </c>
      <c r="AT174" s="222" t="s">
        <v>118</v>
      </c>
      <c r="AU174" s="222" t="s">
        <v>80</v>
      </c>
      <c r="AY174" s="13" t="s">
        <v>116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3" t="s">
        <v>80</v>
      </c>
      <c r="BK174" s="223">
        <f>ROUND(I174*H174,2)</f>
        <v>0</v>
      </c>
      <c r="BL174" s="13" t="s">
        <v>122</v>
      </c>
      <c r="BM174" s="222" t="s">
        <v>293</v>
      </c>
    </row>
    <row r="175" s="2" customFormat="1" ht="16.5" customHeight="1">
      <c r="A175" s="34"/>
      <c r="B175" s="35"/>
      <c r="C175" s="211" t="s">
        <v>294</v>
      </c>
      <c r="D175" s="211" t="s">
        <v>118</v>
      </c>
      <c r="E175" s="212" t="s">
        <v>295</v>
      </c>
      <c r="F175" s="213" t="s">
        <v>296</v>
      </c>
      <c r="G175" s="214" t="s">
        <v>121</v>
      </c>
      <c r="H175" s="215">
        <v>1</v>
      </c>
      <c r="I175" s="216"/>
      <c r="J175" s="217">
        <f>ROUND(I175*H175,2)</f>
        <v>0</v>
      </c>
      <c r="K175" s="213" t="s">
        <v>1</v>
      </c>
      <c r="L175" s="40"/>
      <c r="M175" s="218" t="s">
        <v>1</v>
      </c>
      <c r="N175" s="219" t="s">
        <v>38</v>
      </c>
      <c r="O175" s="87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2" t="s">
        <v>122</v>
      </c>
      <c r="AT175" s="222" t="s">
        <v>118</v>
      </c>
      <c r="AU175" s="222" t="s">
        <v>80</v>
      </c>
      <c r="AY175" s="13" t="s">
        <v>116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3" t="s">
        <v>80</v>
      </c>
      <c r="BK175" s="223">
        <f>ROUND(I175*H175,2)</f>
        <v>0</v>
      </c>
      <c r="BL175" s="13" t="s">
        <v>122</v>
      </c>
      <c r="BM175" s="222" t="s">
        <v>297</v>
      </c>
    </row>
    <row r="176" s="2" customFormat="1" ht="16.5" customHeight="1">
      <c r="A176" s="34"/>
      <c r="B176" s="35"/>
      <c r="C176" s="211" t="s">
        <v>213</v>
      </c>
      <c r="D176" s="211" t="s">
        <v>118</v>
      </c>
      <c r="E176" s="212" t="s">
        <v>298</v>
      </c>
      <c r="F176" s="213" t="s">
        <v>299</v>
      </c>
      <c r="G176" s="214" t="s">
        <v>121</v>
      </c>
      <c r="H176" s="215">
        <v>1</v>
      </c>
      <c r="I176" s="216"/>
      <c r="J176" s="217">
        <f>ROUND(I176*H176,2)</f>
        <v>0</v>
      </c>
      <c r="K176" s="213" t="s">
        <v>1</v>
      </c>
      <c r="L176" s="40"/>
      <c r="M176" s="218" t="s">
        <v>1</v>
      </c>
      <c r="N176" s="219" t="s">
        <v>38</v>
      </c>
      <c r="O176" s="87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22" t="s">
        <v>122</v>
      </c>
      <c r="AT176" s="222" t="s">
        <v>118</v>
      </c>
      <c r="AU176" s="222" t="s">
        <v>80</v>
      </c>
      <c r="AY176" s="13" t="s">
        <v>116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3" t="s">
        <v>80</v>
      </c>
      <c r="BK176" s="223">
        <f>ROUND(I176*H176,2)</f>
        <v>0</v>
      </c>
      <c r="BL176" s="13" t="s">
        <v>122</v>
      </c>
      <c r="BM176" s="222" t="s">
        <v>300</v>
      </c>
    </row>
    <row r="177" s="2" customFormat="1" ht="21.75" customHeight="1">
      <c r="A177" s="34"/>
      <c r="B177" s="35"/>
      <c r="C177" s="211" t="s">
        <v>301</v>
      </c>
      <c r="D177" s="211" t="s">
        <v>118</v>
      </c>
      <c r="E177" s="212" t="s">
        <v>302</v>
      </c>
      <c r="F177" s="213" t="s">
        <v>303</v>
      </c>
      <c r="G177" s="214" t="s">
        <v>121</v>
      </c>
      <c r="H177" s="215">
        <v>1</v>
      </c>
      <c r="I177" s="216"/>
      <c r="J177" s="217">
        <f>ROUND(I177*H177,2)</f>
        <v>0</v>
      </c>
      <c r="K177" s="213" t="s">
        <v>1</v>
      </c>
      <c r="L177" s="40"/>
      <c r="M177" s="218" t="s">
        <v>1</v>
      </c>
      <c r="N177" s="219" t="s">
        <v>38</v>
      </c>
      <c r="O177" s="87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22" t="s">
        <v>122</v>
      </c>
      <c r="AT177" s="222" t="s">
        <v>118</v>
      </c>
      <c r="AU177" s="222" t="s">
        <v>80</v>
      </c>
      <c r="AY177" s="13" t="s">
        <v>116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3" t="s">
        <v>80</v>
      </c>
      <c r="BK177" s="223">
        <f>ROUND(I177*H177,2)</f>
        <v>0</v>
      </c>
      <c r="BL177" s="13" t="s">
        <v>122</v>
      </c>
      <c r="BM177" s="222" t="s">
        <v>304</v>
      </c>
    </row>
    <row r="178" s="2" customFormat="1" ht="16.5" customHeight="1">
      <c r="A178" s="34"/>
      <c r="B178" s="35"/>
      <c r="C178" s="211" t="s">
        <v>216</v>
      </c>
      <c r="D178" s="211" t="s">
        <v>118</v>
      </c>
      <c r="E178" s="212" t="s">
        <v>305</v>
      </c>
      <c r="F178" s="213" t="s">
        <v>306</v>
      </c>
      <c r="G178" s="214" t="s">
        <v>121</v>
      </c>
      <c r="H178" s="215">
        <v>1</v>
      </c>
      <c r="I178" s="216"/>
      <c r="J178" s="217">
        <f>ROUND(I178*H178,2)</f>
        <v>0</v>
      </c>
      <c r="K178" s="213" t="s">
        <v>1</v>
      </c>
      <c r="L178" s="40"/>
      <c r="M178" s="218" t="s">
        <v>1</v>
      </c>
      <c r="N178" s="219" t="s">
        <v>38</v>
      </c>
      <c r="O178" s="87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2" t="s">
        <v>122</v>
      </c>
      <c r="AT178" s="222" t="s">
        <v>118</v>
      </c>
      <c r="AU178" s="222" t="s">
        <v>80</v>
      </c>
      <c r="AY178" s="13" t="s">
        <v>116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3" t="s">
        <v>80</v>
      </c>
      <c r="BK178" s="223">
        <f>ROUND(I178*H178,2)</f>
        <v>0</v>
      </c>
      <c r="BL178" s="13" t="s">
        <v>122</v>
      </c>
      <c r="BM178" s="222" t="s">
        <v>307</v>
      </c>
    </row>
    <row r="179" s="2" customFormat="1">
      <c r="A179" s="34"/>
      <c r="B179" s="35"/>
      <c r="C179" s="211" t="s">
        <v>308</v>
      </c>
      <c r="D179" s="211" t="s">
        <v>118</v>
      </c>
      <c r="E179" s="212" t="s">
        <v>309</v>
      </c>
      <c r="F179" s="213" t="s">
        <v>310</v>
      </c>
      <c r="G179" s="214" t="s">
        <v>121</v>
      </c>
      <c r="H179" s="215">
        <v>1</v>
      </c>
      <c r="I179" s="216"/>
      <c r="J179" s="217">
        <f>ROUND(I179*H179,2)</f>
        <v>0</v>
      </c>
      <c r="K179" s="213" t="s">
        <v>1</v>
      </c>
      <c r="L179" s="40"/>
      <c r="M179" s="218" t="s">
        <v>1</v>
      </c>
      <c r="N179" s="219" t="s">
        <v>38</v>
      </c>
      <c r="O179" s="87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22" t="s">
        <v>122</v>
      </c>
      <c r="AT179" s="222" t="s">
        <v>118</v>
      </c>
      <c r="AU179" s="222" t="s">
        <v>80</v>
      </c>
      <c r="AY179" s="13" t="s">
        <v>116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3" t="s">
        <v>80</v>
      </c>
      <c r="BK179" s="223">
        <f>ROUND(I179*H179,2)</f>
        <v>0</v>
      </c>
      <c r="BL179" s="13" t="s">
        <v>122</v>
      </c>
      <c r="BM179" s="222" t="s">
        <v>311</v>
      </c>
    </row>
    <row r="180" s="2" customFormat="1" ht="16.5" customHeight="1">
      <c r="A180" s="34"/>
      <c r="B180" s="35"/>
      <c r="C180" s="211" t="s">
        <v>220</v>
      </c>
      <c r="D180" s="211" t="s">
        <v>118</v>
      </c>
      <c r="E180" s="212" t="s">
        <v>312</v>
      </c>
      <c r="F180" s="213" t="s">
        <v>313</v>
      </c>
      <c r="G180" s="214" t="s">
        <v>121</v>
      </c>
      <c r="H180" s="215">
        <v>12</v>
      </c>
      <c r="I180" s="216"/>
      <c r="J180" s="217">
        <f>ROUND(I180*H180,2)</f>
        <v>0</v>
      </c>
      <c r="K180" s="213" t="s">
        <v>1</v>
      </c>
      <c r="L180" s="40"/>
      <c r="M180" s="218" t="s">
        <v>1</v>
      </c>
      <c r="N180" s="219" t="s">
        <v>38</v>
      </c>
      <c r="O180" s="87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22" t="s">
        <v>122</v>
      </c>
      <c r="AT180" s="222" t="s">
        <v>118</v>
      </c>
      <c r="AU180" s="222" t="s">
        <v>80</v>
      </c>
      <c r="AY180" s="13" t="s">
        <v>116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3" t="s">
        <v>80</v>
      </c>
      <c r="BK180" s="223">
        <f>ROUND(I180*H180,2)</f>
        <v>0</v>
      </c>
      <c r="BL180" s="13" t="s">
        <v>122</v>
      </c>
      <c r="BM180" s="222" t="s">
        <v>314</v>
      </c>
    </row>
    <row r="181" s="2" customFormat="1" ht="21.75" customHeight="1">
      <c r="A181" s="34"/>
      <c r="B181" s="35"/>
      <c r="C181" s="211" t="s">
        <v>315</v>
      </c>
      <c r="D181" s="211" t="s">
        <v>118</v>
      </c>
      <c r="E181" s="212" t="s">
        <v>316</v>
      </c>
      <c r="F181" s="213" t="s">
        <v>317</v>
      </c>
      <c r="G181" s="214" t="s">
        <v>121</v>
      </c>
      <c r="H181" s="215">
        <v>1</v>
      </c>
      <c r="I181" s="216"/>
      <c r="J181" s="217">
        <f>ROUND(I181*H181,2)</f>
        <v>0</v>
      </c>
      <c r="K181" s="213" t="s">
        <v>1</v>
      </c>
      <c r="L181" s="40"/>
      <c r="M181" s="218" t="s">
        <v>1</v>
      </c>
      <c r="N181" s="219" t="s">
        <v>38</v>
      </c>
      <c r="O181" s="87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22" t="s">
        <v>122</v>
      </c>
      <c r="AT181" s="222" t="s">
        <v>118</v>
      </c>
      <c r="AU181" s="222" t="s">
        <v>80</v>
      </c>
      <c r="AY181" s="13" t="s">
        <v>116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3" t="s">
        <v>80</v>
      </c>
      <c r="BK181" s="223">
        <f>ROUND(I181*H181,2)</f>
        <v>0</v>
      </c>
      <c r="BL181" s="13" t="s">
        <v>122</v>
      </c>
      <c r="BM181" s="222" t="s">
        <v>318</v>
      </c>
    </row>
    <row r="182" s="2" customFormat="1" ht="16.5" customHeight="1">
      <c r="A182" s="34"/>
      <c r="B182" s="35"/>
      <c r="C182" s="211" t="s">
        <v>223</v>
      </c>
      <c r="D182" s="211" t="s">
        <v>118</v>
      </c>
      <c r="E182" s="212" t="s">
        <v>319</v>
      </c>
      <c r="F182" s="213" t="s">
        <v>320</v>
      </c>
      <c r="G182" s="214" t="s">
        <v>121</v>
      </c>
      <c r="H182" s="215">
        <v>12</v>
      </c>
      <c r="I182" s="216"/>
      <c r="J182" s="217">
        <f>ROUND(I182*H182,2)</f>
        <v>0</v>
      </c>
      <c r="K182" s="213" t="s">
        <v>1</v>
      </c>
      <c r="L182" s="40"/>
      <c r="M182" s="218" t="s">
        <v>1</v>
      </c>
      <c r="N182" s="219" t="s">
        <v>38</v>
      </c>
      <c r="O182" s="87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22" t="s">
        <v>122</v>
      </c>
      <c r="AT182" s="222" t="s">
        <v>118</v>
      </c>
      <c r="AU182" s="222" t="s">
        <v>80</v>
      </c>
      <c r="AY182" s="13" t="s">
        <v>116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3" t="s">
        <v>80</v>
      </c>
      <c r="BK182" s="223">
        <f>ROUND(I182*H182,2)</f>
        <v>0</v>
      </c>
      <c r="BL182" s="13" t="s">
        <v>122</v>
      </c>
      <c r="BM182" s="222" t="s">
        <v>321</v>
      </c>
    </row>
    <row r="183" s="2" customFormat="1" ht="16.5" customHeight="1">
      <c r="A183" s="34"/>
      <c r="B183" s="35"/>
      <c r="C183" s="211" t="s">
        <v>322</v>
      </c>
      <c r="D183" s="211" t="s">
        <v>118</v>
      </c>
      <c r="E183" s="212" t="s">
        <v>323</v>
      </c>
      <c r="F183" s="213" t="s">
        <v>324</v>
      </c>
      <c r="G183" s="214" t="s">
        <v>121</v>
      </c>
      <c r="H183" s="215">
        <v>10</v>
      </c>
      <c r="I183" s="216"/>
      <c r="J183" s="217">
        <f>ROUND(I183*H183,2)</f>
        <v>0</v>
      </c>
      <c r="K183" s="213" t="s">
        <v>1</v>
      </c>
      <c r="L183" s="40"/>
      <c r="M183" s="218" t="s">
        <v>1</v>
      </c>
      <c r="N183" s="219" t="s">
        <v>38</v>
      </c>
      <c r="O183" s="87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22" t="s">
        <v>122</v>
      </c>
      <c r="AT183" s="222" t="s">
        <v>118</v>
      </c>
      <c r="AU183" s="222" t="s">
        <v>80</v>
      </c>
      <c r="AY183" s="13" t="s">
        <v>116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3" t="s">
        <v>80</v>
      </c>
      <c r="BK183" s="223">
        <f>ROUND(I183*H183,2)</f>
        <v>0</v>
      </c>
      <c r="BL183" s="13" t="s">
        <v>122</v>
      </c>
      <c r="BM183" s="222" t="s">
        <v>325</v>
      </c>
    </row>
    <row r="184" s="2" customFormat="1" ht="16.5" customHeight="1">
      <c r="A184" s="34"/>
      <c r="B184" s="35"/>
      <c r="C184" s="211" t="s">
        <v>227</v>
      </c>
      <c r="D184" s="211" t="s">
        <v>118</v>
      </c>
      <c r="E184" s="212" t="s">
        <v>326</v>
      </c>
      <c r="F184" s="213" t="s">
        <v>327</v>
      </c>
      <c r="G184" s="214" t="s">
        <v>121</v>
      </c>
      <c r="H184" s="215">
        <v>1</v>
      </c>
      <c r="I184" s="216"/>
      <c r="J184" s="217">
        <f>ROUND(I184*H184,2)</f>
        <v>0</v>
      </c>
      <c r="K184" s="213" t="s">
        <v>1</v>
      </c>
      <c r="L184" s="40"/>
      <c r="M184" s="218" t="s">
        <v>1</v>
      </c>
      <c r="N184" s="219" t="s">
        <v>38</v>
      </c>
      <c r="O184" s="87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22" t="s">
        <v>122</v>
      </c>
      <c r="AT184" s="222" t="s">
        <v>118</v>
      </c>
      <c r="AU184" s="222" t="s">
        <v>80</v>
      </c>
      <c r="AY184" s="13" t="s">
        <v>116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3" t="s">
        <v>80</v>
      </c>
      <c r="BK184" s="223">
        <f>ROUND(I184*H184,2)</f>
        <v>0</v>
      </c>
      <c r="BL184" s="13" t="s">
        <v>122</v>
      </c>
      <c r="BM184" s="222" t="s">
        <v>328</v>
      </c>
    </row>
    <row r="185" s="2" customFormat="1" ht="16.5" customHeight="1">
      <c r="A185" s="34"/>
      <c r="B185" s="35"/>
      <c r="C185" s="211" t="s">
        <v>329</v>
      </c>
      <c r="D185" s="211" t="s">
        <v>118</v>
      </c>
      <c r="E185" s="212" t="s">
        <v>330</v>
      </c>
      <c r="F185" s="213" t="s">
        <v>331</v>
      </c>
      <c r="G185" s="214" t="s">
        <v>121</v>
      </c>
      <c r="H185" s="215">
        <v>1</v>
      </c>
      <c r="I185" s="216"/>
      <c r="J185" s="217">
        <f>ROUND(I185*H185,2)</f>
        <v>0</v>
      </c>
      <c r="K185" s="213" t="s">
        <v>1</v>
      </c>
      <c r="L185" s="40"/>
      <c r="M185" s="218" t="s">
        <v>1</v>
      </c>
      <c r="N185" s="219" t="s">
        <v>38</v>
      </c>
      <c r="O185" s="87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22" t="s">
        <v>122</v>
      </c>
      <c r="AT185" s="222" t="s">
        <v>118</v>
      </c>
      <c r="AU185" s="222" t="s">
        <v>80</v>
      </c>
      <c r="AY185" s="13" t="s">
        <v>116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3" t="s">
        <v>80</v>
      </c>
      <c r="BK185" s="223">
        <f>ROUND(I185*H185,2)</f>
        <v>0</v>
      </c>
      <c r="BL185" s="13" t="s">
        <v>122</v>
      </c>
      <c r="BM185" s="222" t="s">
        <v>332</v>
      </c>
    </row>
    <row r="186" s="2" customFormat="1" ht="16.5" customHeight="1">
      <c r="A186" s="34"/>
      <c r="B186" s="35"/>
      <c r="C186" s="211" t="s">
        <v>230</v>
      </c>
      <c r="D186" s="211" t="s">
        <v>118</v>
      </c>
      <c r="E186" s="212" t="s">
        <v>333</v>
      </c>
      <c r="F186" s="213" t="s">
        <v>334</v>
      </c>
      <c r="G186" s="214" t="s">
        <v>121</v>
      </c>
      <c r="H186" s="215">
        <v>1</v>
      </c>
      <c r="I186" s="216"/>
      <c r="J186" s="217">
        <f>ROUND(I186*H186,2)</f>
        <v>0</v>
      </c>
      <c r="K186" s="213" t="s">
        <v>1</v>
      </c>
      <c r="L186" s="40"/>
      <c r="M186" s="218" t="s">
        <v>1</v>
      </c>
      <c r="N186" s="219" t="s">
        <v>38</v>
      </c>
      <c r="O186" s="87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22" t="s">
        <v>122</v>
      </c>
      <c r="AT186" s="222" t="s">
        <v>118</v>
      </c>
      <c r="AU186" s="222" t="s">
        <v>80</v>
      </c>
      <c r="AY186" s="13" t="s">
        <v>116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3" t="s">
        <v>80</v>
      </c>
      <c r="BK186" s="223">
        <f>ROUND(I186*H186,2)</f>
        <v>0</v>
      </c>
      <c r="BL186" s="13" t="s">
        <v>122</v>
      </c>
      <c r="BM186" s="222" t="s">
        <v>335</v>
      </c>
    </row>
    <row r="187" s="2" customFormat="1" ht="21.75" customHeight="1">
      <c r="A187" s="34"/>
      <c r="B187" s="35"/>
      <c r="C187" s="211" t="s">
        <v>336</v>
      </c>
      <c r="D187" s="211" t="s">
        <v>118</v>
      </c>
      <c r="E187" s="212" t="s">
        <v>337</v>
      </c>
      <c r="F187" s="213" t="s">
        <v>338</v>
      </c>
      <c r="G187" s="214" t="s">
        <v>121</v>
      </c>
      <c r="H187" s="215">
        <v>1</v>
      </c>
      <c r="I187" s="216"/>
      <c r="J187" s="217">
        <f>ROUND(I187*H187,2)</f>
        <v>0</v>
      </c>
      <c r="K187" s="213" t="s">
        <v>1</v>
      </c>
      <c r="L187" s="40"/>
      <c r="M187" s="218" t="s">
        <v>1</v>
      </c>
      <c r="N187" s="219" t="s">
        <v>38</v>
      </c>
      <c r="O187" s="87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22" t="s">
        <v>122</v>
      </c>
      <c r="AT187" s="222" t="s">
        <v>118</v>
      </c>
      <c r="AU187" s="222" t="s">
        <v>80</v>
      </c>
      <c r="AY187" s="13" t="s">
        <v>116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3" t="s">
        <v>80</v>
      </c>
      <c r="BK187" s="223">
        <f>ROUND(I187*H187,2)</f>
        <v>0</v>
      </c>
      <c r="BL187" s="13" t="s">
        <v>122</v>
      </c>
      <c r="BM187" s="222" t="s">
        <v>339</v>
      </c>
    </row>
    <row r="188" s="2" customFormat="1" ht="16.5" customHeight="1">
      <c r="A188" s="34"/>
      <c r="B188" s="35"/>
      <c r="C188" s="211" t="s">
        <v>234</v>
      </c>
      <c r="D188" s="211" t="s">
        <v>118</v>
      </c>
      <c r="E188" s="212" t="s">
        <v>340</v>
      </c>
      <c r="F188" s="213" t="s">
        <v>341</v>
      </c>
      <c r="G188" s="214" t="s">
        <v>121</v>
      </c>
      <c r="H188" s="215">
        <v>15</v>
      </c>
      <c r="I188" s="216"/>
      <c r="J188" s="217">
        <f>ROUND(I188*H188,2)</f>
        <v>0</v>
      </c>
      <c r="K188" s="213" t="s">
        <v>1</v>
      </c>
      <c r="L188" s="40"/>
      <c r="M188" s="218" t="s">
        <v>1</v>
      </c>
      <c r="N188" s="219" t="s">
        <v>38</v>
      </c>
      <c r="O188" s="87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22" t="s">
        <v>122</v>
      </c>
      <c r="AT188" s="222" t="s">
        <v>118</v>
      </c>
      <c r="AU188" s="222" t="s">
        <v>80</v>
      </c>
      <c r="AY188" s="13" t="s">
        <v>116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3" t="s">
        <v>80</v>
      </c>
      <c r="BK188" s="223">
        <f>ROUND(I188*H188,2)</f>
        <v>0</v>
      </c>
      <c r="BL188" s="13" t="s">
        <v>122</v>
      </c>
      <c r="BM188" s="222" t="s">
        <v>342</v>
      </c>
    </row>
    <row r="189" s="2" customFormat="1" ht="21.75" customHeight="1">
      <c r="A189" s="34"/>
      <c r="B189" s="35"/>
      <c r="C189" s="211" t="s">
        <v>343</v>
      </c>
      <c r="D189" s="211" t="s">
        <v>118</v>
      </c>
      <c r="E189" s="212" t="s">
        <v>344</v>
      </c>
      <c r="F189" s="213" t="s">
        <v>345</v>
      </c>
      <c r="G189" s="214" t="s">
        <v>121</v>
      </c>
      <c r="H189" s="215">
        <v>1</v>
      </c>
      <c r="I189" s="216"/>
      <c r="J189" s="217">
        <f>ROUND(I189*H189,2)</f>
        <v>0</v>
      </c>
      <c r="K189" s="213" t="s">
        <v>1</v>
      </c>
      <c r="L189" s="40"/>
      <c r="M189" s="218" t="s">
        <v>1</v>
      </c>
      <c r="N189" s="219" t="s">
        <v>38</v>
      </c>
      <c r="O189" s="87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22" t="s">
        <v>122</v>
      </c>
      <c r="AT189" s="222" t="s">
        <v>118</v>
      </c>
      <c r="AU189" s="222" t="s">
        <v>80</v>
      </c>
      <c r="AY189" s="13" t="s">
        <v>116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3" t="s">
        <v>80</v>
      </c>
      <c r="BK189" s="223">
        <f>ROUND(I189*H189,2)</f>
        <v>0</v>
      </c>
      <c r="BL189" s="13" t="s">
        <v>122</v>
      </c>
      <c r="BM189" s="222" t="s">
        <v>346</v>
      </c>
    </row>
    <row r="190" s="2" customFormat="1" ht="33" customHeight="1">
      <c r="A190" s="34"/>
      <c r="B190" s="35"/>
      <c r="C190" s="211" t="s">
        <v>237</v>
      </c>
      <c r="D190" s="211" t="s">
        <v>118</v>
      </c>
      <c r="E190" s="212" t="s">
        <v>347</v>
      </c>
      <c r="F190" s="213" t="s">
        <v>348</v>
      </c>
      <c r="G190" s="214" t="s">
        <v>121</v>
      </c>
      <c r="H190" s="215">
        <v>1</v>
      </c>
      <c r="I190" s="216"/>
      <c r="J190" s="217">
        <f>ROUND(I190*H190,2)</f>
        <v>0</v>
      </c>
      <c r="K190" s="213" t="s">
        <v>1</v>
      </c>
      <c r="L190" s="40"/>
      <c r="M190" s="218" t="s">
        <v>1</v>
      </c>
      <c r="N190" s="219" t="s">
        <v>38</v>
      </c>
      <c r="O190" s="87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22" t="s">
        <v>122</v>
      </c>
      <c r="AT190" s="222" t="s">
        <v>118</v>
      </c>
      <c r="AU190" s="222" t="s">
        <v>80</v>
      </c>
      <c r="AY190" s="13" t="s">
        <v>116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3" t="s">
        <v>80</v>
      </c>
      <c r="BK190" s="223">
        <f>ROUND(I190*H190,2)</f>
        <v>0</v>
      </c>
      <c r="BL190" s="13" t="s">
        <v>122</v>
      </c>
      <c r="BM190" s="222" t="s">
        <v>349</v>
      </c>
    </row>
    <row r="191" s="2" customFormat="1" ht="16.5" customHeight="1">
      <c r="A191" s="34"/>
      <c r="B191" s="35"/>
      <c r="C191" s="211" t="s">
        <v>350</v>
      </c>
      <c r="D191" s="211" t="s">
        <v>118</v>
      </c>
      <c r="E191" s="212" t="s">
        <v>351</v>
      </c>
      <c r="F191" s="213" t="s">
        <v>352</v>
      </c>
      <c r="G191" s="214" t="s">
        <v>121</v>
      </c>
      <c r="H191" s="215">
        <v>10</v>
      </c>
      <c r="I191" s="216"/>
      <c r="J191" s="217">
        <f>ROUND(I191*H191,2)</f>
        <v>0</v>
      </c>
      <c r="K191" s="213" t="s">
        <v>1</v>
      </c>
      <c r="L191" s="40"/>
      <c r="M191" s="218" t="s">
        <v>1</v>
      </c>
      <c r="N191" s="219" t="s">
        <v>38</v>
      </c>
      <c r="O191" s="87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22" t="s">
        <v>122</v>
      </c>
      <c r="AT191" s="222" t="s">
        <v>118</v>
      </c>
      <c r="AU191" s="222" t="s">
        <v>80</v>
      </c>
      <c r="AY191" s="13" t="s">
        <v>116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3" t="s">
        <v>80</v>
      </c>
      <c r="BK191" s="223">
        <f>ROUND(I191*H191,2)</f>
        <v>0</v>
      </c>
      <c r="BL191" s="13" t="s">
        <v>122</v>
      </c>
      <c r="BM191" s="222" t="s">
        <v>353</v>
      </c>
    </row>
    <row r="192" s="2" customFormat="1" ht="21.75" customHeight="1">
      <c r="A192" s="34"/>
      <c r="B192" s="35"/>
      <c r="C192" s="211" t="s">
        <v>241</v>
      </c>
      <c r="D192" s="211" t="s">
        <v>118</v>
      </c>
      <c r="E192" s="212" t="s">
        <v>354</v>
      </c>
      <c r="F192" s="213" t="s">
        <v>355</v>
      </c>
      <c r="G192" s="214" t="s">
        <v>121</v>
      </c>
      <c r="H192" s="215">
        <v>1</v>
      </c>
      <c r="I192" s="216"/>
      <c r="J192" s="217">
        <f>ROUND(I192*H192,2)</f>
        <v>0</v>
      </c>
      <c r="K192" s="213" t="s">
        <v>1</v>
      </c>
      <c r="L192" s="40"/>
      <c r="M192" s="218" t="s">
        <v>1</v>
      </c>
      <c r="N192" s="219" t="s">
        <v>38</v>
      </c>
      <c r="O192" s="87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22" t="s">
        <v>122</v>
      </c>
      <c r="AT192" s="222" t="s">
        <v>118</v>
      </c>
      <c r="AU192" s="222" t="s">
        <v>80</v>
      </c>
      <c r="AY192" s="13" t="s">
        <v>116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3" t="s">
        <v>80</v>
      </c>
      <c r="BK192" s="223">
        <f>ROUND(I192*H192,2)</f>
        <v>0</v>
      </c>
      <c r="BL192" s="13" t="s">
        <v>122</v>
      </c>
      <c r="BM192" s="222" t="s">
        <v>356</v>
      </c>
    </row>
    <row r="193" s="2" customFormat="1" ht="21.75" customHeight="1">
      <c r="A193" s="34"/>
      <c r="B193" s="35"/>
      <c r="C193" s="211" t="s">
        <v>357</v>
      </c>
      <c r="D193" s="211" t="s">
        <v>118</v>
      </c>
      <c r="E193" s="212" t="s">
        <v>358</v>
      </c>
      <c r="F193" s="213" t="s">
        <v>359</v>
      </c>
      <c r="G193" s="214" t="s">
        <v>121</v>
      </c>
      <c r="H193" s="215">
        <v>1</v>
      </c>
      <c r="I193" s="216"/>
      <c r="J193" s="217">
        <f>ROUND(I193*H193,2)</f>
        <v>0</v>
      </c>
      <c r="K193" s="213" t="s">
        <v>1</v>
      </c>
      <c r="L193" s="40"/>
      <c r="M193" s="218" t="s">
        <v>1</v>
      </c>
      <c r="N193" s="219" t="s">
        <v>38</v>
      </c>
      <c r="O193" s="87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22" t="s">
        <v>122</v>
      </c>
      <c r="AT193" s="222" t="s">
        <v>118</v>
      </c>
      <c r="AU193" s="222" t="s">
        <v>80</v>
      </c>
      <c r="AY193" s="13" t="s">
        <v>116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3" t="s">
        <v>80</v>
      </c>
      <c r="BK193" s="223">
        <f>ROUND(I193*H193,2)</f>
        <v>0</v>
      </c>
      <c r="BL193" s="13" t="s">
        <v>122</v>
      </c>
      <c r="BM193" s="222" t="s">
        <v>360</v>
      </c>
    </row>
    <row r="194" s="2" customFormat="1" ht="16.5" customHeight="1">
      <c r="A194" s="34"/>
      <c r="B194" s="35"/>
      <c r="C194" s="211" t="s">
        <v>244</v>
      </c>
      <c r="D194" s="211" t="s">
        <v>118</v>
      </c>
      <c r="E194" s="212" t="s">
        <v>361</v>
      </c>
      <c r="F194" s="213" t="s">
        <v>362</v>
      </c>
      <c r="G194" s="214" t="s">
        <v>121</v>
      </c>
      <c r="H194" s="215">
        <v>1</v>
      </c>
      <c r="I194" s="216"/>
      <c r="J194" s="217">
        <f>ROUND(I194*H194,2)</f>
        <v>0</v>
      </c>
      <c r="K194" s="213" t="s">
        <v>1</v>
      </c>
      <c r="L194" s="40"/>
      <c r="M194" s="224" t="s">
        <v>1</v>
      </c>
      <c r="N194" s="225" t="s">
        <v>38</v>
      </c>
      <c r="O194" s="226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22" t="s">
        <v>122</v>
      </c>
      <c r="AT194" s="222" t="s">
        <v>118</v>
      </c>
      <c r="AU194" s="222" t="s">
        <v>80</v>
      </c>
      <c r="AY194" s="13" t="s">
        <v>116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3" t="s">
        <v>80</v>
      </c>
      <c r="BK194" s="223">
        <f>ROUND(I194*H194,2)</f>
        <v>0</v>
      </c>
      <c r="BL194" s="13" t="s">
        <v>122</v>
      </c>
      <c r="BM194" s="222" t="s">
        <v>363</v>
      </c>
    </row>
    <row r="195" s="2" customFormat="1" ht="6.96" customHeight="1">
      <c r="A195" s="34"/>
      <c r="B195" s="62"/>
      <c r="C195" s="63"/>
      <c r="D195" s="63"/>
      <c r="E195" s="63"/>
      <c r="F195" s="63"/>
      <c r="G195" s="63"/>
      <c r="H195" s="63"/>
      <c r="I195" s="63"/>
      <c r="J195" s="63"/>
      <c r="K195" s="63"/>
      <c r="L195" s="40"/>
      <c r="M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</row>
  </sheetData>
  <sheetProtection sheet="1" autoFilter="0" formatColumns="0" formatRows="0" objects="1" scenarios="1" spinCount="100000" saltValue="9dkCFy6RL99Kbyiuba/jQCQR9d7QpfYHKvO/Y9L48N6/iIwgus19MWXq0zaBO7eknsDMcCalO/d18U7hrjccJA==" hashValue="A8yhMPV0iDr4Bu6enVFEJUCYy4f09rzLhvcvzSncw465PXGaP41TIlnB2QaVWnqnL1NjaOl3gOF94AT4kQM+rw==" algorithmName="SHA-512" password="CC35"/>
  <autoFilter ref="C121:K19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2021-02-27T20:21:22Z</dcterms:created>
  <dcterms:modified xsi:type="dcterms:W3CDTF">2021-02-27T20:21:24Z</dcterms:modified>
</cp:coreProperties>
</file>